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3.xml" ContentType="application/vnd.openxmlformats-officedocument.spreadsheetml.worksheet+xml"/>
  <Override PartName="/xl/worksheets/_rels/sheet3.xml.rels" ContentType="application/vnd.openxmlformats-package.relationships+xml"/>
  <Override PartName="/xl/worksheets/_rels/sheet2.xml.rels" ContentType="application/vnd.openxmlformats-package.relationships+xml"/>
  <Override PartName="/xl/worksheets/sheet4.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worksheets/sheet2.xml" ContentType="application/vnd.openxmlformats-officedocument.spreadsheetml.worksheet+xml"/>
  <Override PartName="/xl/drawings/vmlDrawing2.vml" ContentType="application/vnd.openxmlformats-officedocument.vmlDrawing"/>
  <Override PartName="/xl/drawings/vmlDrawing1.vml" ContentType="application/vnd.openxmlformats-officedocument.vmlDrawing"/>
  <Override PartName="/xl/comments2.xml" ContentType="application/vnd.openxmlformats-officedocument.spreadsheetml.comments+xml"/>
  <Override PartName="/xl/sharedStrings.xml" ContentType="application/vnd.openxmlformats-officedocument.spreadsheetml.sharedStrings+xml"/>
  <Override PartName="/xl/workbook.xml" ContentType="application/vnd.openxmlformats-officedocument.spreadsheetml.sheet.main+xml"/>
  <Override PartName="/xl/comments3.xml" ContentType="application/vnd.openxmlformats-officedocument.spreadsheetml.comments+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2" firstSheet="0" showHorizontalScroll="true" showSheetTabs="true" showVerticalScroll="true" tabRatio="449" windowHeight="8192" windowWidth="16384" xWindow="0" yWindow="0"/>
  </bookViews>
  <sheets>
    <sheet name="LearningOutcomes" sheetId="1" state="visible" r:id="rId2"/>
    <sheet name="CurriculumSummary" sheetId="2" state="visible" r:id="rId3"/>
    <sheet name="CurriculumDetail" sheetId="3" state="visible" r:id="rId4"/>
    <sheet name="UsageNotes" sheetId="4" state="visible" r:id="rId5"/>
    <sheet name="ModificationNotes" sheetId="5" state="visible" r:id="rId6"/>
  </sheets>
  <definedNames>
    <definedName function="false" hidden="false" name="id.12b5c88c11ba" vbProcedure="false">LearningOutcomes!$F$863</definedName>
    <definedName function="false" hidden="false" name="id.35fa8bd88dd8" vbProcedure="false">LearningOutcomes!$F$593</definedName>
    <definedName function="false" hidden="false" name="id.e26ebf1d16c7" vbProcedure="false">LearningOutcomes!$F$862</definedName>
    <definedName function="false" hidden="false" name="_col1" vbProcedure="false">#REF!</definedName>
    <definedName function="false" hidden="false" name="_Col2" vbProcedure="false">#REF!</definedName>
    <definedName function="false" hidden="false" name="__shared_3_0_0" vbProcedure="false">countifs(A$6:A$1380, "=y", $C$6:$C$1380,"=1")</definedName>
    <definedName function="false" hidden="false" name="__shared_3_0_1" vbProcedure="false">countifs(A$6:A$1380, "=y", $C$6:$C$1380,"=2")</definedName>
    <definedName function="false" hidden="false" name="__shared_3_0_2" vbProcedure="false">countifs(A$6:A$1380, "=y", $C$6:$C$1380,"=3")</definedName>
    <definedName function="false" hidden="false" name="__shared_3_0_3" vbProcedure="false">SUM(#REF!)</definedName>
    <definedName function="false" hidden="false" name="__shared_3_0_4" vbProcedure="false">countifs(A$6:A$1380, "=y", $D$6:$D$1380,"=Familiarity")</definedName>
    <definedName function="false" hidden="false" name="__shared_3_0_5" vbProcedure="false">countifs(A$6:A$1380, "=y", $D$6:$D$1380,"=Usage")</definedName>
    <definedName function="false" hidden="false" name="__shared_3_0_6" vbProcedure="false">countifs(A$6:A$1380, "=y", $D$6:$D$1380,"=Assessment")</definedName>
  </definedNames>
  <calcPr iterateCount="100" refMode="A1" iterate="false" iterateDelta="0.0001"/>
</workbook>
</file>

<file path=xl/comments2.xml><?xml version="1.0" encoding="utf-8"?>
<comments xmlns="http://schemas.openxmlformats.org/spreadsheetml/2006/main" xmlns:xdr="http://schemas.openxmlformats.org/drawingml/2006/spreadsheetDrawing">
  <authors>
    <author/>
  </authors>
  <commentList>
    <comment authorId="0" ref="C4">
      <text>
        <r>
          <rPr>
            <rFont val="Arial"/>
            <family val="2"/>
            <sz val="10"/>
          </rPr>
          <t xml:space="preserve">sroachuser:
1=Tier 1 Core
2=Tier 2 Core
3 = Elective</t>
        </r>
      </text>
    </comment>
  </commentList>
</comments>
</file>

<file path=xl/comments3.xml><?xml version="1.0" encoding="utf-8"?>
<comments xmlns="http://schemas.openxmlformats.org/spreadsheetml/2006/main" xmlns:xdr="http://schemas.openxmlformats.org/drawingml/2006/spreadsheetDrawing">
  <authors>
    <author/>
  </authors>
  <commentList>
    <comment authorId="0" ref="C4">
      <text>
        <r>
          <rPr>
            <rFont val="Arial"/>
            <family val="2"/>
            <sz val="10"/>
          </rPr>
          <t xml:space="preserve">sroachuser:
1=Tier 1 Core
2=Tier 2 Core
3 = Elective</t>
        </r>
      </text>
    </comment>
    <comment authorId="0" ref="E7">
      <text>
        <r>
          <rPr>
            <rFont val="Arial"/>
            <family val="2"/>
            <sz val="10"/>
          </rPr>
          <t xml:space="preserve">Explain what is meant by “best”, “average”, and “worst” case behavior of an algorithm</t>
        </r>
      </text>
    </comment>
    <comment authorId="0" ref="E8">
      <text>
        <r>
          <rPr>
            <rFont val="Arial"/>
            <family val="2"/>
            <sz val="10"/>
          </rPr>
          <t xml:space="preserve">In the context of specific algorithms, identify the characteristics of data and/or other conditions or assumptions that lead to different behaviors</t>
        </r>
      </text>
    </comment>
    <comment authorId="0" ref="E9">
      <text>
        <r>
          <rPr>
            <rFont val="Arial"/>
            <family val="2"/>
            <sz val="10"/>
          </rPr>
          <t xml:space="preserve">Determine informally the time and space complexity of simple algorithms.</t>
        </r>
      </text>
    </comment>
    <comment authorId="0" ref="E10">
      <text>
        <r>
          <rPr>
            <rFont val="Arial"/>
            <family val="2"/>
            <sz val="10"/>
          </rPr>
          <t xml:space="preserve">Understand the formal definition of big O</t>
        </r>
      </text>
    </comment>
    <comment authorId="0" ref="E11">
      <text>
        <r>
          <rPr>
            <rFont val="Arial"/>
            <family val="2"/>
            <sz val="10"/>
          </rPr>
          <t xml:space="preserve">List and contrast standard complexity classes</t>
        </r>
      </text>
    </comment>
    <comment authorId="0" ref="E12">
      <text>
        <r>
          <rPr>
            <rFont val="Arial"/>
            <family val="2"/>
            <sz val="10"/>
          </rPr>
          <t xml:space="preserve">Perform empirical studies to validate hypotheses about runtime stemming from mathematical analysis.  Run algorithms on input of various sizes and compare performance</t>
        </r>
      </text>
    </comment>
    <comment authorId="0" ref="E13">
      <text>
        <r>
          <rPr>
            <rFont val="Arial"/>
            <family val="2"/>
            <sz val="10"/>
          </rPr>
          <t xml:space="preserve">Give examples that illustrate time-space trade-offs of algorithms.  </t>
        </r>
      </text>
    </comment>
    <comment authorId="0" ref="E14">
      <text>
        <r>
          <rPr>
            <rFont val="Arial"/>
            <family val="2"/>
            <sz val="10"/>
          </rPr>
          <t xml:space="preserve">Use big O notation formally to give asymptotic upper bounds on time and space complexity of algorithms. </t>
        </r>
      </text>
    </comment>
    <comment authorId="0" ref="E15">
      <text>
        <r>
          <rPr>
            <rFont val="Arial"/>
            <family val="2"/>
            <sz val="10"/>
          </rPr>
          <t xml:space="preserve">Use big O notation formally to give expected case bounds on time complexity of algorithms</t>
        </r>
      </text>
    </comment>
    <comment authorId="0" ref="E16">
      <text>
        <r>
          <rPr>
            <rFont val="Arial"/>
            <family val="2"/>
            <sz val="10"/>
          </rPr>
          <t xml:space="preserve">Explain the use of big omega, big theta, and little o notation to describe the amount of work done by an algorithm.</t>
        </r>
      </text>
    </comment>
    <comment authorId="0" ref="E17">
      <text>
        <r>
          <rPr>
            <rFont val="Arial"/>
            <family val="2"/>
            <sz val="10"/>
          </rPr>
          <t xml:space="preserve">Use recurrence relations to determine the time complexity of recursively defined algorithms</t>
        </r>
      </text>
    </comment>
    <comment authorId="0" ref="E18">
      <text>
        <r>
          <rPr>
            <rFont val="Arial"/>
            <family val="2"/>
            <sz val="10"/>
          </rPr>
          <t xml:space="preserve">Solve elementary recurrence relations, e.g., using some form of a Master Theorem</t>
        </r>
      </text>
    </comment>
    <comment authorId="0" ref="E21">
      <text>
        <r>
          <rPr>
            <rFont val="Arial"/>
            <family val="2"/>
            <sz val="10"/>
          </rPr>
          <t xml:space="preserve">For each of the above strategies (brute force, greedy, divide and conquer, backtracking, dynamic), identify a practical example to which it would apply</t>
        </r>
      </text>
    </comment>
    <comment authorId="0" ref="E22">
      <text>
        <r>
          <rPr>
            <rFont val="Arial"/>
            <family val="2"/>
            <sz val="10"/>
          </rPr>
          <t xml:space="preserve">Have facility mapping pseudocode to implementation, implementing examples of algorithmic strategies from scratch, and applying them to specific problems</t>
        </r>
      </text>
    </comment>
    <comment authorId="0" ref="E23">
      <text>
        <r>
          <rPr>
            <rFont val="Arial"/>
            <family val="2"/>
            <sz val="10"/>
          </rPr>
          <t xml:space="preserve">Use a greedy approach to solve an appropriate problem and determine if the greedy rule chosen leads to an optimal solution</t>
        </r>
      </text>
    </comment>
    <comment authorId="0" ref="E24">
      <text>
        <r>
          <rPr>
            <rFont val="Arial"/>
            <family val="2"/>
            <sz val="10"/>
          </rPr>
          <t xml:space="preserve">Use a divide-and-conquer algorithm to solve an appropriate problem</t>
        </r>
      </text>
    </comment>
    <comment authorId="0" ref="E25">
      <text>
        <r>
          <rPr>
            <rFont val="Arial"/>
            <family val="2"/>
            <sz val="10"/>
          </rPr>
          <t xml:space="preserve">Use recursive backtracking to solve a problem such as navigating a maze</t>
        </r>
      </text>
    </comment>
    <comment authorId="0" ref="E26">
      <text>
        <r>
          <rPr>
            <rFont val="Arial"/>
            <family val="2"/>
            <sz val="10"/>
          </rPr>
          <t xml:space="preserve">Use dynamic programming to solve an appropriate problem</t>
        </r>
      </text>
    </comment>
    <comment authorId="0" ref="E27">
      <text>
        <r>
          <rPr>
            <rFont val="Arial"/>
            <family val="2"/>
            <sz val="10"/>
          </rPr>
          <t xml:space="preserve">Describe various heuristic problem-solving methods</t>
        </r>
      </text>
    </comment>
    <comment authorId="0" ref="E28">
      <text>
        <r>
          <rPr>
            <rFont val="Arial"/>
            <family val="2"/>
            <sz val="10"/>
          </rPr>
          <t xml:space="preserve">Use a heuristic approach to solve an appropriate problem</t>
        </r>
      </text>
    </comment>
    <comment authorId="0" ref="E29">
      <text>
        <r>
          <rPr>
            <rFont val="Arial"/>
            <family val="2"/>
            <sz val="10"/>
          </rPr>
          <t xml:space="preserve">Describe the trade-offs between brute force and other strategies</t>
        </r>
      </text>
    </comment>
    <comment authorId="0" ref="E32">
      <text>
        <r>
          <rPr>
            <rFont val="Arial"/>
            <family val="2"/>
            <sz val="10"/>
          </rPr>
          <t xml:space="preserve">Implement basic numerical algorithms</t>
        </r>
      </text>
    </comment>
    <comment authorId="0" ref="E33">
      <text>
        <r>
          <rPr>
            <rFont val="Arial"/>
            <family val="2"/>
            <sz val="10"/>
          </rPr>
          <t xml:space="preserve">Implement simple search algorithms and explain the differences in their time complexities</t>
        </r>
      </text>
    </comment>
    <comment authorId="0" ref="E34">
      <text>
        <r>
          <rPr>
            <rFont val="Arial"/>
            <family val="2"/>
            <sz val="10"/>
          </rPr>
          <t xml:space="preserve">Be able to implement common quadratic and O(N log N) sorting algorithms</t>
        </r>
      </text>
    </comment>
    <comment authorId="0" ref="E35">
      <text>
        <r>
          <rPr>
            <rFont val="Arial"/>
            <family val="2"/>
            <sz val="10"/>
          </rPr>
          <t xml:space="preserve">Understand the implementation of hash tables, including collision avoidance and resolution</t>
        </r>
      </text>
    </comment>
    <comment authorId="0" ref="E36">
      <text>
        <r>
          <rPr>
            <rFont val="Arial"/>
            <family val="2"/>
            <sz val="10"/>
          </rPr>
          <t xml:space="preserve">Discuss the runtime and memory efficiency of principal algorithms for sorting, searching, and hashing</t>
        </r>
      </text>
    </comment>
    <comment authorId="0" ref="E37">
      <text>
        <r>
          <rPr>
            <rFont val="Arial"/>
            <family val="2"/>
            <sz val="10"/>
          </rPr>
          <t xml:space="preserve">Discuss factors other than computational efficiency that influence the choice of algorithms, such as programming time, maintainability, and the use of application-specific patterns in the input data</t>
        </r>
      </text>
    </comment>
    <comment authorId="0" ref="E38">
      <text>
        <r>
          <rPr>
            <rFont val="Arial"/>
            <family val="2"/>
            <sz val="10"/>
          </rPr>
          <t xml:space="preserve">Solve problems using fundamental graph algorithms, including depth-first and breadth-first search</t>
        </r>
      </text>
    </comment>
    <comment authorId="0" ref="E39">
      <text>
        <r>
          <rPr>
            <rFont val="Arial"/>
            <family val="2"/>
            <sz val="10"/>
          </rPr>
          <t xml:space="preserve">Demonstrate the ability to evaluate algorithms, to select from a range of possible options, to provide justification for that selection, and to implement the algorithm in a particular context</t>
        </r>
      </text>
    </comment>
    <comment authorId="0" ref="E40">
      <text>
        <r>
          <rPr>
            <rFont val="Arial"/>
            <family val="2"/>
            <sz val="10"/>
          </rPr>
          <t xml:space="preserve">Understand the heap property and the use of heaps as an implementation of priority queues.</t>
        </r>
      </text>
    </comment>
    <comment authorId="0" ref="E41">
      <text>
        <r>
          <rPr>
            <rFont val="Arial"/>
            <family val="2"/>
            <sz val="10"/>
          </rPr>
          <t xml:space="preserve">Solve problems using graph algorithms, including single-source and all-pairs shortest paths, and at least one minimum spanning tree algorithm</t>
        </r>
      </text>
    </comment>
    <comment authorId="0" ref="E42">
      <text>
        <r>
          <rPr>
            <rFont val="Arial"/>
            <family val="2"/>
            <sz val="10"/>
          </rPr>
          <t xml:space="preserve">Be able to implement a string-matching algorithm</t>
        </r>
      </text>
    </comment>
    <comment authorId="0" ref="E45">
      <text>
        <r>
          <rPr>
            <rFont val="Arial"/>
            <family val="2"/>
            <sz val="10"/>
          </rPr>
          <t xml:space="preserve">Discuss the concept of finite state machines.</t>
        </r>
      </text>
    </comment>
    <comment authorId="0" ref="E46">
      <text>
        <r>
          <rPr>
            <rFont val="Arial"/>
            <family val="2"/>
            <sz val="10"/>
          </rPr>
          <t xml:space="preserve">Design a deterministic finite state machine to accept a specified language.</t>
        </r>
      </text>
    </comment>
    <comment authorId="0" ref="E47">
      <text>
        <r>
          <rPr>
            <rFont val="Arial"/>
            <family val="2"/>
            <sz val="10"/>
          </rPr>
          <t xml:space="preserve">Generate a regular expresion to represent a specified language.</t>
        </r>
      </text>
    </comment>
    <comment authorId="0" ref="E48">
      <text>
        <r>
          <rPr>
            <rFont val="Arial"/>
            <family val="2"/>
            <sz val="10"/>
          </rPr>
          <t xml:space="preserve">Explain why the halting problem has no algorithmic solution.</t>
        </r>
      </text>
    </comment>
    <comment authorId="0" ref="E49">
      <text>
        <r>
          <rPr>
            <rFont val="Arial"/>
            <family val="2"/>
            <sz val="10"/>
          </rPr>
          <t xml:space="preserve">Design a context-free grammar to represent a specified language.</t>
        </r>
      </text>
    </comment>
    <comment authorId="0" ref="E50">
      <text>
        <r>
          <rPr>
            <rFont val="Arial"/>
            <family val="2"/>
            <sz val="10"/>
          </rPr>
          <t xml:space="preserve">Define the classes P and NP.</t>
        </r>
      </text>
    </comment>
    <comment authorId="0" ref="E51">
      <text>
        <r>
          <rPr>
            <rFont val="Arial"/>
            <family val="2"/>
            <sz val="10"/>
          </rPr>
          <t xml:space="preserve">Explain the significance of NP-completeness.</t>
        </r>
      </text>
    </comment>
    <comment authorId="0" ref="E54">
      <text>
        <r>
          <rPr>
            <rFont val="Arial"/>
            <family val="2"/>
            <sz val="10"/>
          </rPr>
          <t xml:space="preserve">Define the classes P and NP.</t>
        </r>
      </text>
    </comment>
    <comment authorId="0" ref="E55">
      <text>
        <r>
          <rPr>
            <rFont val="Arial"/>
            <family val="2"/>
            <sz val="10"/>
          </rPr>
          <t xml:space="preserve">Define the P-space class and its relation to the EXP class</t>
        </r>
      </text>
    </comment>
    <comment authorId="0" ref="E56">
      <text>
        <r>
          <rPr>
            <rFont val="Arial"/>
            <family val="2"/>
            <sz val="10"/>
          </rPr>
          <t xml:space="preserve">Explain the significance of NP-completeness.</t>
        </r>
      </text>
    </comment>
    <comment authorId="0" ref="E57">
      <text>
        <r>
          <rPr>
            <rFont val="Arial"/>
            <family val="2"/>
            <sz val="10"/>
          </rPr>
          <t xml:space="preserve">Provide examples of classic NP-complete problems.</t>
        </r>
      </text>
    </comment>
    <comment authorId="0" ref="E58">
      <text>
        <r>
          <rPr>
            <rFont val="Arial"/>
            <family val="2"/>
            <sz val="10"/>
          </rPr>
          <t xml:space="preserve">Prove that a problem is NP-complete by reducing a classic known NP-complete problem to it.</t>
        </r>
      </text>
    </comment>
    <comment authorId="0" ref="E61">
      <text>
        <r>
          <rPr>
            <rFont val="Arial"/>
            <family val="2"/>
            <sz val="10"/>
          </rPr>
          <t xml:space="preserve">Determine a language's place in the Chomsky hierarchy (regular, context-free, recursively enumerable).</t>
        </r>
      </text>
    </comment>
    <comment authorId="0" ref="E62">
      <text>
        <r>
          <rPr>
            <rFont val="Arial"/>
            <family val="2"/>
            <sz val="10"/>
          </rPr>
          <t xml:space="preserve">Prove that a language is in a specified class and that it is not in the next lower class.</t>
        </r>
      </text>
    </comment>
    <comment authorId="0" ref="E63">
      <text>
        <r>
          <rPr>
            <rFont val="Arial"/>
            <family val="2"/>
            <sz val="10"/>
          </rPr>
          <t xml:space="preserve">Convert among equivalently powerful notations for a language, including among DFAs, NFAs, and regular expressions, and between PDAs and CFGs.</t>
        </r>
      </text>
    </comment>
    <comment authorId="0" ref="E64">
      <text>
        <r>
          <rPr>
            <rFont val="Arial"/>
            <family val="2"/>
            <sz val="10"/>
          </rPr>
          <t xml:space="preserve">Explain the Church-Turing thesis and its significance.</t>
        </r>
      </text>
    </comment>
    <comment authorId="0" ref="E65">
      <text>
        <r>
          <rPr>
            <rFont val="Arial"/>
            <family val="2"/>
            <sz val="10"/>
          </rPr>
          <t xml:space="preserve">Explain Rice's Theorem and its significance.</t>
        </r>
      </text>
    </comment>
    <comment authorId="0" ref="E66">
      <text>
        <r>
          <rPr>
            <rFont val="Arial"/>
            <family val="2"/>
            <sz val="10"/>
          </rPr>
          <t xml:space="preserve">Provide examples of uncomputable functions.</t>
        </r>
      </text>
    </comment>
    <comment authorId="0" ref="E67">
      <text>
        <r>
          <rPr>
            <rFont val="Arial"/>
            <family val="2"/>
            <sz val="10"/>
          </rPr>
          <t xml:space="preserve">Prove that a problem is uncomputable by reducing a classic known uncomputable problem to it.</t>
        </r>
      </text>
    </comment>
    <comment authorId="0" ref="E70">
      <text>
        <r>
          <rPr>
            <rFont val="Arial"/>
            <family val="2"/>
            <sz val="10"/>
          </rPr>
          <t xml:space="preserve">Understand the mapping of real-world problems to algorithmic solutions (e.g., as graph problems, linear programs, etc.)</t>
        </r>
      </text>
    </comment>
    <comment authorId="0" ref="E71">
      <text>
        <r>
          <rPr>
            <rFont val="Arial"/>
            <family val="2"/>
            <sz val="10"/>
          </rPr>
          <t xml:space="preserve">Use advanced algorithmic techniques (e.g., randomization, approximation) to solve real problems.</t>
        </r>
      </text>
    </comment>
    <comment authorId="0" ref="E72">
      <text>
        <r>
          <rPr>
            <rFont val="Arial"/>
            <family val="2"/>
            <sz val="10"/>
          </rPr>
          <t xml:space="preserve">Apply advanced analysis techniques (e.g., amortized, probabilistic, etc.) to algorithms.</t>
        </r>
      </text>
    </comment>
    <comment authorId="0" ref="E75">
      <text>
        <r>
          <rPr>
            <rFont val="Arial"/>
            <family val="2"/>
            <sz val="10"/>
          </rPr>
          <t xml:space="preserve">Describe the progression of computer technology components from vacuum tubes to VLSI, from mainframe computer architectures to the organization of warehouse-scale computers</t>
        </r>
      </text>
    </comment>
    <comment authorId="0" ref="E76">
      <text>
        <r>
          <rPr>
            <rFont val="Arial"/>
            <family val="2"/>
            <sz val="10"/>
          </rPr>
          <t xml:space="preserve">Comprehend the trend of modern computer architectures towards multi-core and that parallelism is inherent in all hardware systems</t>
        </r>
      </text>
    </comment>
    <comment authorId="0" ref="E77">
      <text>
        <r>
          <rPr>
            <rFont val="Arial"/>
            <family val="2"/>
            <sz val="10"/>
          </rPr>
          <t xml:space="preserve">Explain the implications of the "power wall" in terms of further processor performance improvements and the drive towards harnessing parallelism</t>
        </r>
      </text>
    </comment>
    <comment authorId="0" ref="E78">
      <text>
        <r>
          <rPr>
            <rFont val="Arial"/>
            <family val="2"/>
            <sz val="10"/>
          </rPr>
          <t xml:space="preserve">Articulate that there are many equivalent representations of computer functionality, including logical expressions and gates, and be able to use mathematical expressions to describe the functions of simple combinational and sequential circuits</t>
        </r>
      </text>
    </comment>
    <comment authorId="0" ref="E79">
      <text>
        <r>
          <rPr>
            <rFont val="Arial"/>
            <family val="2"/>
            <sz val="10"/>
          </rPr>
          <t xml:space="preserve">Design the basic building blocks of a computer: arithmetic-logic unit (gate-level), registers (gate-level), central processing unit (register transfer-level), memory (register transfer-level)</t>
        </r>
      </text>
    </comment>
    <comment authorId="0" ref="E80">
      <text>
        <r>
          <rPr>
            <rFont val="Arial"/>
            <family val="2"/>
            <sz val="10"/>
          </rPr>
          <t xml:space="preserve">Use CAD tools for capture, synthesis, and simulation to evaluate simple building blocks (e.g., arithmetic-logic unit, registers, movement between registers) of a simple computer design</t>
        </r>
      </text>
    </comment>
    <comment authorId="0" ref="E81">
      <text>
        <r>
          <rPr>
            <rFont val="Arial"/>
            <family val="2"/>
            <sz val="10"/>
          </rPr>
          <t xml:space="preserve">Evaluate the functional and timing diagram behavior of a simple processory implemented at the logic circuit level</t>
        </r>
      </text>
    </comment>
    <comment authorId="0" ref="E84">
      <text>
        <r>
          <rPr>
            <rFont val="Arial"/>
            <family val="2"/>
            <sz val="10"/>
          </rPr>
          <t xml:space="preserve">Explain why everything is data, including instructions, in computers</t>
        </r>
      </text>
    </comment>
    <comment authorId="0" ref="E85">
      <text>
        <r>
          <rPr>
            <rFont val="Arial"/>
            <family val="2"/>
            <sz val="10"/>
          </rPr>
          <t xml:space="preserve">Explain the reasons for using alternative formats to represent numerical data</t>
        </r>
      </text>
    </comment>
    <comment authorId="0" ref="E86">
      <text>
        <r>
          <rPr>
            <rFont val="Arial"/>
            <family val="2"/>
            <sz val="10"/>
          </rPr>
          <t xml:space="preserve">Describe how negative integers are stored in sign-magnitude and twos-complement representations</t>
        </r>
      </text>
    </comment>
    <comment authorId="0" ref="E87">
      <text>
        <r>
          <rPr>
            <rFont val="Arial"/>
            <family val="2"/>
            <sz val="10"/>
          </rPr>
          <t xml:space="preserve">Explain how fixed-length number representations affect accuracy and precision</t>
        </r>
      </text>
    </comment>
    <comment authorId="0" ref="E88">
      <text>
        <r>
          <rPr>
            <rFont val="Arial"/>
            <family val="2"/>
            <sz val="10"/>
          </rPr>
          <t xml:space="preserve">Describe the internal representation of non-numeric data, such as characters, strings, records, and arrays</t>
        </r>
      </text>
    </comment>
    <comment authorId="0" ref="E89">
      <text>
        <r>
          <rPr>
            <rFont val="Arial"/>
            <family val="2"/>
            <sz val="10"/>
          </rPr>
          <t xml:space="preserve">Convert numerical data from one format to another</t>
        </r>
      </text>
    </comment>
    <comment authorId="0" ref="E90">
      <text>
        <r>
          <rPr>
            <rFont val="Arial"/>
            <family val="2"/>
            <sz val="10"/>
          </rPr>
          <t xml:space="preserve">Write simple programs at the assembly/machine level for string processing and manipulation</t>
        </r>
      </text>
    </comment>
    <comment authorId="0" ref="E93">
      <text>
        <r>
          <rPr>
            <rFont val="Arial"/>
            <family val="2"/>
            <sz val="10"/>
          </rPr>
          <t xml:space="preserve">Explain the organization of the classical von Neumann machine and its major functional units</t>
        </r>
      </text>
    </comment>
    <comment authorId="0" ref="E94">
      <text>
        <r>
          <rPr>
            <rFont val="Arial"/>
            <family val="2"/>
            <sz val="10"/>
          </rPr>
          <t xml:space="preserve">Describe how an instruction is executed in a classical von Neumann machine, with extensions for threads, multiprocessor synchronization, and SIMD execution</t>
        </r>
      </text>
    </comment>
    <comment authorId="0" ref="E95">
      <text>
        <r>
          <rPr>
            <rFont val="Arial"/>
            <family val="2"/>
            <sz val="10"/>
          </rPr>
          <t xml:space="preserve">Describe instruction level parallelism and hazards, and how they are managed in typical processor pipelines</t>
        </r>
      </text>
    </comment>
    <comment authorId="0" ref="E96">
      <text>
        <r>
          <rPr>
            <rFont val="Arial"/>
            <family val="2"/>
            <sz val="10"/>
          </rPr>
          <t xml:space="preserve">Summarize how instructions are represented at both the machine level and in the context of a symbolic assembler</t>
        </r>
      </text>
    </comment>
    <comment authorId="0" ref="E97">
      <text>
        <r>
          <rPr>
            <rFont val="Arial"/>
            <family val="2"/>
            <sz val="10"/>
          </rPr>
          <t xml:space="preserve">Demonstrate how to map between high-level language patterns into assembly/machine language notations</t>
        </r>
      </text>
    </comment>
    <comment authorId="0" ref="E98">
      <text>
        <r>
          <rPr>
            <rFont val="Arial"/>
            <family val="2"/>
            <sz val="10"/>
          </rPr>
          <t xml:space="preserve">Explain different instruction formats, such as addresses per instruction and variable length vs. fixed length formats</t>
        </r>
      </text>
    </comment>
    <comment authorId="0" ref="E99">
      <text>
        <r>
          <rPr>
            <rFont val="Arial"/>
            <family val="2"/>
            <sz val="10"/>
          </rPr>
          <t xml:space="preserve">Explain how subroutine calls are handled at the assembly level</t>
        </r>
      </text>
    </comment>
    <comment authorId="0" ref="E100">
      <text>
        <r>
          <rPr>
            <rFont val="Arial"/>
            <family val="2"/>
            <sz val="10"/>
          </rPr>
          <t xml:space="preserve">Explain the basic concepts of interrupts and I/O operations</t>
        </r>
      </text>
    </comment>
    <comment authorId="0" ref="E101">
      <text>
        <r>
          <rPr>
            <rFont val="Arial"/>
            <family val="2"/>
            <sz val="10"/>
          </rPr>
          <t xml:space="preserve">Explain how subroutine calls are handled at the assembly level</t>
        </r>
      </text>
    </comment>
    <comment authorId="0" ref="E102">
      <text>
        <r>
          <rPr>
            <rFont val="Arial"/>
            <family val="2"/>
            <sz val="10"/>
          </rPr>
          <t xml:space="preserve">Write simple assembly language program segments</t>
        </r>
      </text>
    </comment>
    <comment authorId="0" ref="E103">
      <text>
        <r>
          <rPr>
            <rFont val="Arial"/>
            <family val="2"/>
            <sz val="10"/>
          </rPr>
          <t xml:space="preserve">Show how fundamental high-level programming constructs are implemented at the machine-language level</t>
        </r>
      </text>
    </comment>
    <comment authorId="0" ref="E106">
      <text>
        <r>
          <rPr>
            <rFont val="Arial"/>
            <family val="2"/>
            <sz val="10"/>
          </rPr>
          <t xml:space="preserve">Identify the main types of memory technology</t>
        </r>
      </text>
    </comment>
    <comment authorId="0" ref="E107">
      <text>
        <r>
          <rPr>
            <rFont val="Arial"/>
            <family val="2"/>
            <sz val="10"/>
          </rPr>
          <t xml:space="preserve">Explain the effect of memory latency on running time</t>
        </r>
      </text>
    </comment>
    <comment authorId="0" ref="E108">
      <text>
        <r>
          <rPr>
            <rFont val="Arial"/>
            <family val="2"/>
            <sz val="10"/>
          </rPr>
          <t xml:space="preserve">Describe how the use of memory hierarchy (cache, virtual memory) is used to reduce the effective memory latency</t>
        </r>
      </text>
    </comment>
    <comment authorId="0" ref="E109">
      <text>
        <r>
          <rPr>
            <rFont val="Arial"/>
            <family val="2"/>
            <sz val="10"/>
          </rPr>
          <t xml:space="preserve">Describe the principles of memory management</t>
        </r>
      </text>
    </comment>
    <comment authorId="0" ref="E110">
      <text>
        <r>
          <rPr>
            <rFont val="Arial"/>
            <family val="2"/>
            <sz val="10"/>
          </rPr>
          <t xml:space="preserve">Explain the workings of a system with virtual memory management</t>
        </r>
      </text>
    </comment>
    <comment authorId="0" ref="E111">
      <text>
        <r>
          <rPr>
            <rFont val="Arial"/>
            <family val="2"/>
            <sz val="10"/>
          </rPr>
          <t xml:space="preserve">Compute Average Memory Access Time under a variety of memory system configurations and workload assumptions</t>
        </r>
      </text>
    </comment>
    <comment authorId="0" ref="E114">
      <text>
        <r>
          <rPr>
            <rFont val="Arial"/>
            <family val="2"/>
            <sz val="10"/>
          </rPr>
          <t xml:space="preserve">Explain how interrups are used to implement I/O control and data transfers</t>
        </r>
      </text>
    </comment>
    <comment authorId="0" ref="E115">
      <text>
        <r>
          <rPr>
            <rFont val="Arial"/>
            <family val="2"/>
            <sz val="10"/>
          </rPr>
          <t xml:space="preserve">Identify various types of buses in a computer system</t>
        </r>
      </text>
    </comment>
    <comment authorId="0" ref="E116">
      <text>
        <r>
          <rPr>
            <rFont val="Arial"/>
            <family val="2"/>
            <sz val="10"/>
          </rPr>
          <t xml:space="preserve">Describe data access from a magnetic disk drive</t>
        </r>
      </text>
    </comment>
    <comment authorId="0" ref="E117">
      <text>
        <r>
          <rPr>
            <rFont val="Arial"/>
            <family val="2"/>
            <sz val="10"/>
          </rPr>
          <t xml:space="preserve">Compare common network organizations, such as ethernet/bus, ring, switched vs. routed</t>
        </r>
      </text>
    </comment>
    <comment authorId="0" ref="E118">
      <text>
        <r>
          <rPr>
            <rFont val="Arial"/>
            <family val="2"/>
            <sz val="10"/>
          </rPr>
          <t xml:space="preserve">Identify interfaces needed for multimedia support, from storage, through network, to memory and display</t>
        </r>
      </text>
    </comment>
    <comment authorId="0" ref="E119">
      <text>
        <r>
          <rPr>
            <rFont val="Arial"/>
            <family val="2"/>
            <sz val="10"/>
          </rPr>
          <t xml:space="preserve">Describe the advantages and limitations of RAID architectures</t>
        </r>
      </text>
    </comment>
    <comment authorId="0" ref="E122">
      <text>
        <r>
          <rPr>
            <rFont val="Arial"/>
            <family val="2"/>
            <sz val="10"/>
          </rPr>
          <t xml:space="preserve">Compare alternative implementation of datapaths</t>
        </r>
      </text>
    </comment>
    <comment authorId="0" ref="E123">
      <text>
        <r>
          <rPr>
            <rFont val="Arial"/>
            <family val="2"/>
            <sz val="10"/>
          </rPr>
          <t xml:space="preserve">Discuss the concept of control points and the generation of control signals using hardwired or microprogrammed implementations</t>
        </r>
      </text>
    </comment>
    <comment authorId="0" ref="E124">
      <text>
        <r>
          <rPr>
            <rFont val="Arial"/>
            <family val="2"/>
            <sz val="10"/>
          </rPr>
          <t xml:space="preserve">Explain basic instruction level parallelism using pipelining and the major hazards that may occur</t>
        </r>
      </text>
    </comment>
    <comment authorId="0" ref="E125">
      <text>
        <r>
          <rPr>
            <rFont val="Arial"/>
            <family val="2"/>
            <sz val="10"/>
          </rPr>
          <t xml:space="preserve">Design and implement a complete processor, including datapath and control</t>
        </r>
      </text>
    </comment>
    <comment authorId="0" ref="E126">
      <text>
        <r>
          <rPr>
            <rFont val="Arial"/>
            <family val="2"/>
            <sz val="10"/>
          </rPr>
          <t xml:space="preserve">Determine, for a given processor and memory system implementation, the average cycles per instruction</t>
        </r>
      </text>
    </comment>
    <comment authorId="0" ref="E129">
      <text>
        <r>
          <rPr>
            <rFont val="Arial"/>
            <family val="2"/>
            <sz val="10"/>
          </rPr>
          <t xml:space="preserve">Discuss the concept of parallel processing beyond the classical von Neumann model</t>
        </r>
      </text>
    </comment>
    <comment authorId="0" ref="E130">
      <text>
        <r>
          <rPr>
            <rFont val="Arial"/>
            <family val="2"/>
            <sz val="10"/>
          </rPr>
          <t xml:space="preserve">Describe alternative architectures such as SIMD and MIMD</t>
        </r>
      </text>
    </comment>
    <comment authorId="0" ref="E131">
      <text>
        <r>
          <rPr>
            <rFont val="Arial"/>
            <family val="2"/>
            <sz val="10"/>
          </rPr>
          <t xml:space="preserve">Explain the concept of interconnection networks and characterize different approaches</t>
        </r>
      </text>
    </comment>
    <comment authorId="0" ref="E132">
      <text>
        <r>
          <rPr>
            <rFont val="Arial"/>
            <family val="2"/>
            <sz val="10"/>
          </rPr>
          <t xml:space="preserve">Discuss the special concerns that multiprocessing systems present with respect to memory management and describe how these are addressed</t>
        </r>
      </text>
    </comment>
    <comment authorId="0" ref="E133">
      <text>
        <r>
          <rPr>
            <rFont val="Arial"/>
            <family val="2"/>
            <sz val="10"/>
          </rPr>
          <t xml:space="preserve">Describe the differences between memory backplane, processor memory interconnect, and remote memory via networks</t>
        </r>
      </text>
    </comment>
    <comment authorId="0" ref="E136">
      <text>
        <r>
          <rPr>
            <rFont val="Arial"/>
            <family val="2"/>
            <sz val="10"/>
          </rPr>
          <t xml:space="preserve">Describe superscalar architectures and their advantages </t>
        </r>
      </text>
    </comment>
    <comment authorId="0" ref="E137">
      <text>
        <r>
          <rPr>
            <rFont val="Arial"/>
            <family val="2"/>
            <sz val="10"/>
          </rPr>
          <t xml:space="preserve">Explain the concept of branch prediction and its utility</t>
        </r>
      </text>
    </comment>
    <comment authorId="0" ref="E138">
      <text>
        <r>
          <rPr>
            <rFont val="Arial"/>
            <family val="2"/>
            <sz val="10"/>
          </rPr>
          <t xml:space="preserve">Characterize the costs and benefits of prefetching</t>
        </r>
      </text>
    </comment>
    <comment authorId="0" ref="E139">
      <text>
        <r>
          <rPr>
            <rFont val="Arial"/>
            <family val="2"/>
            <sz val="10"/>
          </rPr>
          <t xml:space="preserve">Explain speculative execution and identify the conditions that justify it</t>
        </r>
      </text>
    </comment>
    <comment authorId="0" ref="E140">
      <text>
        <r>
          <rPr>
            <rFont val="Arial"/>
            <family val="2"/>
            <sz val="10"/>
          </rPr>
          <t xml:space="preserve">Discuss the performance advantages that multithreading offered in an architecture along with the factors that make it difficult to derive maximum benefits from this approach</t>
        </r>
      </text>
    </comment>
    <comment authorId="0" ref="E141">
      <text>
        <r>
          <rPr>
            <rFont val="Arial"/>
            <family val="2"/>
            <sz val="10"/>
          </rPr>
          <t xml:space="preserve">Describe the relevance of scalability to performance</t>
        </r>
      </text>
    </comment>
    <comment authorId="0" ref="E144">
      <text>
        <r>
          <rPr>
            <rFont val="Arial"/>
            <family val="2"/>
            <sz val="10"/>
          </rPr>
          <t xml:space="preserve">Explain the concept of modeling and the use of abstraction that allows the use of a machine to solve a problem.</t>
        </r>
      </text>
    </comment>
    <comment authorId="0" ref="E145">
      <text>
        <r>
          <rPr>
            <rFont val="Arial"/>
            <family val="2"/>
            <sz val="10"/>
          </rPr>
          <t xml:space="preserve">Describe the relationship between modeling and simulation, i.e., thinking of simulation as dynamic modeling. </t>
        </r>
      </text>
    </comment>
    <comment authorId="0" ref="E146">
      <text>
        <r>
          <rPr>
            <rFont val="Arial"/>
            <family val="2"/>
            <sz val="10"/>
          </rPr>
          <t xml:space="preserve">Create a simple, formal mathematical model of a real-world situation and use that model in a simulation.</t>
        </r>
      </text>
    </comment>
    <comment authorId="0" ref="E147">
      <text>
        <r>
          <rPr>
            <rFont val="Arial"/>
            <family val="2"/>
            <sz val="10"/>
          </rPr>
          <t xml:space="preserve">Differentiate among the different types of simulations, including physical simulations, human-guided simulations, and virtual reality.</t>
        </r>
      </text>
    </comment>
    <comment authorId="0" ref="E148">
      <text>
        <r>
          <rPr>
            <rFont val="Arial"/>
            <family val="2"/>
            <sz val="10"/>
          </rPr>
          <t xml:space="preserve">Describe several approaches to validating models.</t>
        </r>
      </text>
    </comment>
    <comment authorId="0" ref="E151">
      <text>
        <r>
          <rPr>
            <rFont val="Arial"/>
            <family val="2"/>
            <sz val="10"/>
          </rPr>
          <t xml:space="preserve">Explain and give examples of the benefits of simulation and modeling in a range of important application areas.</t>
        </r>
      </text>
    </comment>
    <comment authorId="0" ref="E152">
      <text>
        <r>
          <rPr>
            <rFont val="Arial"/>
            <family val="2"/>
            <sz val="10"/>
          </rPr>
          <t xml:space="preserve">Demonstrate the ability to apply the techniques of modeling and simulation to a range of problem areas.</t>
        </r>
      </text>
    </comment>
    <comment authorId="0" ref="E153">
      <text>
        <r>
          <rPr>
            <rFont val="Arial"/>
            <family val="2"/>
            <sz val="10"/>
          </rPr>
          <t xml:space="preserve">Explain the constructs and concepts of a particular modeling approach.</t>
        </r>
      </text>
    </comment>
    <comment authorId="0" ref="E154">
      <text>
        <r>
          <rPr>
            <rFont val="Arial"/>
            <family val="2"/>
            <sz val="10"/>
          </rPr>
          <t xml:space="preserve">Explain the difference between validation and verification of a model; demonstrate the difference with specific examples.</t>
        </r>
      </text>
    </comment>
    <comment authorId="0" ref="E155">
      <text>
        <r>
          <rPr>
            <rFont val="Arial"/>
            <family val="2"/>
            <sz val="10"/>
          </rPr>
          <t xml:space="preserve">Verify and validate the results of a simulation.</t>
        </r>
      </text>
    </comment>
    <comment authorId="0" ref="E156">
      <text>
        <r>
          <rPr>
            <rFont val="Arial"/>
            <family val="2"/>
            <sz val="10"/>
          </rPr>
          <t xml:space="preserve">Evaluate a simulation, highlighting the benefits and the drawbacks.</t>
        </r>
      </text>
    </comment>
    <comment authorId="0" ref="E157">
      <text>
        <r>
          <rPr>
            <rFont val="Arial"/>
            <family val="2"/>
            <sz val="10"/>
          </rPr>
          <t xml:space="preserve">Choose an appropriate modeling approach for a given problem or situation</t>
        </r>
      </text>
    </comment>
    <comment authorId="0" ref="E158">
      <text>
        <r>
          <rPr>
            <rFont val="Arial"/>
            <family val="2"/>
            <sz val="10"/>
          </rPr>
          <t xml:space="preserve">Compare results from different simulations of the same situation and explain any differences.</t>
        </r>
      </text>
    </comment>
    <comment authorId="0" ref="E159">
      <text>
        <r>
          <rPr>
            <rFont val="Arial"/>
            <family val="2"/>
            <sz val="10"/>
          </rPr>
          <t xml:space="preserve">Infer the behavior of a system from the results of a simulation of the system.</t>
        </r>
      </text>
    </comment>
    <comment authorId="0" ref="E160">
      <text>
        <r>
          <rPr>
            <rFont val="Arial"/>
            <family val="2"/>
            <sz val="10"/>
          </rPr>
          <t xml:space="preserve">Extend or adapt an existing model to a new situation.</t>
        </r>
      </text>
    </comment>
    <comment authorId="0" ref="E163">
      <text>
        <r>
          <rPr>
            <rFont val="Arial"/>
            <family val="2"/>
            <sz val="10"/>
          </rPr>
          <t xml:space="preserve">Explain the characteristics and defining properties of algorithms and how they relate to machine processing.</t>
        </r>
      </text>
    </comment>
    <comment authorId="0" ref="E164">
      <text>
        <r>
          <rPr>
            <rFont val="Arial"/>
            <family val="2"/>
            <sz val="10"/>
          </rPr>
          <t xml:space="preserve">Analyze simple problem statements to identify relevant information and select appropriate processing to solve the problem.</t>
        </r>
      </text>
    </comment>
    <comment authorId="0" ref="E165">
      <text>
        <r>
          <rPr>
            <rFont val="Arial"/>
            <family val="2"/>
            <sz val="10"/>
          </rPr>
          <t xml:space="preserve">Identify or sketch a workflow for an existing computational process such as the creation of a graph based on experimental data.</t>
        </r>
      </text>
    </comment>
    <comment authorId="0" ref="E166">
      <text>
        <r>
          <rPr>
            <rFont val="Arial"/>
            <family val="2"/>
            <sz val="10"/>
          </rPr>
          <t xml:space="preserve">Describe the process of converting an algorithm to machine-executable code.</t>
        </r>
      </text>
    </comment>
    <comment authorId="0" ref="E167">
      <text>
        <r>
          <rPr>
            <rFont val="Arial"/>
            <family val="2"/>
            <sz val="10"/>
          </rPr>
          <t xml:space="preserve">Summarize the phases of software development and compare several common lifecycle models.</t>
        </r>
      </text>
    </comment>
    <comment authorId="0" ref="E168">
      <text>
        <r>
          <rPr>
            <rFont val="Arial"/>
            <family val="2"/>
            <sz val="10"/>
          </rPr>
          <t xml:space="preserve">Explain how data is represented in a machine.  Compare representations of integers to floating point numbers. Describe underflow, overflow, round off, and truncation errors in data representations.</t>
        </r>
      </text>
    </comment>
    <comment authorId="0" ref="E169">
      <text>
        <r>
          <rPr>
            <rFont val="Arial"/>
            <family val="2"/>
            <sz val="10"/>
          </rPr>
          <t xml:space="preserve">Apply standard numerical algorithms to solve ODEs and PDEs. Use computing systems to solve systems of equations.</t>
        </r>
      </text>
    </comment>
    <comment authorId="0" ref="E170">
      <text>
        <r>
          <rPr>
            <rFont val="Arial"/>
            <family val="2"/>
            <sz val="10"/>
          </rPr>
          <t xml:space="preserve">Describe the basic properties of bandwidth, latency, scalability and granularity.</t>
        </r>
      </text>
    </comment>
    <comment authorId="0" ref="E171">
      <text>
        <r>
          <rPr>
            <rFont val="Arial"/>
            <family val="2"/>
            <sz val="10"/>
          </rPr>
          <t xml:space="preserve">Describe the levels of parallelism including task, data, and event parallelism.</t>
        </r>
      </text>
    </comment>
    <comment authorId="0" ref="E172">
      <text>
        <r>
          <rPr>
            <rFont val="Arial"/>
            <family val="2"/>
            <sz val="10"/>
          </rPr>
          <t xml:space="preserve">Compare and contrast parallel programming paradigms recognizing the strengths and weaknesses of each.</t>
        </r>
      </text>
    </comment>
    <comment authorId="0" ref="E173">
      <text>
        <r>
          <rPr>
            <rFont val="Arial"/>
            <family val="2"/>
            <sz val="10"/>
          </rPr>
          <t xml:space="preserve">Identify the issues impacting correctness and efficiency of a computation.</t>
        </r>
      </text>
    </comment>
    <comment authorId="0" ref="E174">
      <text>
        <r>
          <rPr>
            <rFont val="Arial"/>
            <family val="2"/>
            <sz val="10"/>
          </rPr>
          <t xml:space="preserve">Design, code, test and debug programs for a parallel computation.</t>
        </r>
      </text>
    </comment>
    <comment authorId="0" ref="E177">
      <text>
        <r>
          <rPr>
            <rFont val="Arial"/>
            <family val="2"/>
            <sz val="10"/>
          </rPr>
          <t xml:space="preserve">Compare common computer interface mechanisms with respect to ease-of-use, learnability, and cost.</t>
        </r>
      </text>
    </comment>
    <comment authorId="0" ref="E178">
      <text>
        <r>
          <rPr>
            <rFont val="Arial"/>
            <family val="2"/>
            <sz val="10"/>
          </rPr>
          <t xml:space="preserve">Use standard APIs and tools to create visual displays of data, including graphs, charts, tables, and histograms.</t>
        </r>
      </text>
    </comment>
    <comment authorId="0" ref="E179">
      <text>
        <r>
          <rPr>
            <rFont val="Arial"/>
            <family val="2"/>
            <sz val="10"/>
          </rPr>
          <t xml:space="preserve">Describe several approaches to using a computer as a menas for interacting with and processing data.</t>
        </r>
      </text>
    </comment>
    <comment authorId="0" ref="E180">
      <text>
        <r>
          <rPr>
            <rFont val="Arial"/>
            <family val="2"/>
            <sz val="10"/>
          </rPr>
          <t xml:space="preserve">Extract useful information from a dataset.</t>
        </r>
      </text>
    </comment>
    <comment authorId="0" ref="E181">
      <text>
        <r>
          <rPr>
            <rFont val="Arial"/>
            <family val="2"/>
            <sz val="10"/>
          </rPr>
          <t xml:space="preserve">Analyze and select visualization techniques for specific problems.</t>
        </r>
      </text>
    </comment>
    <comment authorId="0" ref="E182">
      <text>
        <r>
          <rPr>
            <rFont val="Arial"/>
            <family val="2"/>
            <sz val="10"/>
          </rPr>
          <t xml:space="preserve">Describe issues related to scaling data analysis from small to large data sets.</t>
        </r>
      </text>
    </comment>
    <comment authorId="0" ref="E185">
      <text>
        <r>
          <rPr>
            <rFont val="Arial"/>
            <family val="2"/>
            <sz val="10"/>
          </rPr>
          <t xml:space="preserve">Identify all of the data, information, and knowledge elements and related organizations, for a computational science application.</t>
        </r>
      </text>
    </comment>
    <comment authorId="0" ref="E186">
      <text>
        <r>
          <rPr>
            <rFont val="Arial"/>
            <family val="2"/>
            <sz val="10"/>
          </rPr>
          <t xml:space="preserve">Describe how to represent data and information for processing.</t>
        </r>
      </text>
    </comment>
    <comment authorId="0" ref="E187">
      <text>
        <r>
          <rPr>
            <rFont val="Arial"/>
            <family val="2"/>
            <sz val="10"/>
          </rPr>
          <t xml:space="preserve">Describe typical user requirements regarding that data, information, and knowledge.</t>
        </r>
      </text>
    </comment>
    <comment authorId="0" ref="E188">
      <text>
        <r>
          <rPr>
            <rFont val="Arial"/>
            <family val="2"/>
            <sz val="10"/>
          </rPr>
          <t xml:space="preserve">Select a suitable system or software implementation to manage data, information, and knowledge.</t>
        </r>
      </text>
    </comment>
    <comment authorId="0" ref="E189">
      <text>
        <r>
          <rPr>
            <rFont val="Arial"/>
            <family val="2"/>
            <sz val="10"/>
          </rPr>
          <t xml:space="preserve">List and describe the reports, transactions, and other processing needed for a computational science application.</t>
        </r>
      </text>
    </comment>
    <comment authorId="0" ref="E190">
      <text>
        <r>
          <rPr>
            <rFont val="Arial"/>
            <family val="2"/>
            <sz val="10"/>
          </rPr>
          <t xml:space="preserve">Compare and contrast database management, information retrieval, and digital library systems with regard to handling typical computational science applications.</t>
        </r>
      </text>
    </comment>
    <comment authorId="0" ref="E191">
      <text>
        <r>
          <rPr>
            <rFont val="Arial"/>
            <family val="2"/>
            <sz val="10"/>
          </rPr>
          <t xml:space="preserve">Design a digital library for some computational science users / societies, with appropriate content and services.</t>
        </r>
      </text>
    </comment>
    <comment authorId="0" ref="E194">
      <text>
        <r>
          <rPr>
            <rFont val="Arial"/>
            <family val="2"/>
            <sz val="10"/>
          </rPr>
          <t xml:space="preserve">Explain with examples the basic terminology of functions, relations, and sets.</t>
        </r>
      </text>
    </comment>
    <comment authorId="0" ref="E195">
      <text>
        <r>
          <rPr>
            <rFont val="Arial"/>
            <family val="2"/>
            <sz val="10"/>
          </rPr>
          <t xml:space="preserve">Perform the operations associated with sets, functions, and relations.</t>
        </r>
      </text>
    </comment>
    <comment authorId="0" ref="E196">
      <text>
        <r>
          <rPr>
            <rFont val="Arial"/>
            <family val="2"/>
            <sz val="10"/>
          </rPr>
          <t xml:space="preserve">Relate practical examples to the appropriate set, function, or relation model, and interpret the associated operations and terminology in context.</t>
        </r>
      </text>
    </comment>
    <comment authorId="0" ref="E199">
      <text>
        <r>
          <rPr>
            <rFont val="Arial"/>
            <family val="2"/>
            <sz val="10"/>
          </rPr>
          <t xml:space="preserve">Convert logical statements from informal language to propositional and predicate logic expressions.</t>
        </r>
      </text>
    </comment>
    <comment authorId="0" ref="E200">
      <text>
        <r>
          <rPr>
            <rFont val="Arial"/>
            <family val="2"/>
            <sz val="10"/>
          </rPr>
          <t xml:space="preserve">Apply formal methods of symbolic propositional and predicate logic, such as calculating validity of formulae and computing normal forms.</t>
        </r>
      </text>
    </comment>
    <comment authorId="0" ref="E201">
      <text>
        <r>
          <rPr>
            <rFont val="Arial"/>
            <family val="2"/>
            <sz val="10"/>
          </rPr>
          <t xml:space="preserve">Use the rules of inference to construct proofs in propositional and predicate logic.</t>
        </r>
      </text>
    </comment>
    <comment authorId="0" ref="E202">
      <text>
        <r>
          <rPr>
            <rFont val="Arial"/>
            <family val="2"/>
            <sz val="10"/>
          </rPr>
          <t xml:space="preserve">Describe how symbolic logic can be used to model real-life situations or applications, including those arising in computing contexts such as software analysis (e.g., program correctness), database queries, and algorithms.</t>
        </r>
      </text>
    </comment>
    <comment authorId="0" ref="E203">
      <text>
        <r>
          <rPr>
            <rFont val="Arial"/>
            <family val="2"/>
            <sz val="10"/>
          </rPr>
          <t xml:space="preserve">Apply formal logic proofs and/or informal, but rigorous, logical reasoning to real problems, such as predicting the behavior of software or solving problems such as puzzles.</t>
        </r>
      </text>
    </comment>
    <comment authorId="0" ref="E204">
      <text>
        <r>
          <rPr>
            <rFont val="Arial"/>
            <family val="2"/>
            <sz val="10"/>
          </rPr>
          <t xml:space="preserve">Describe the strengths and limitations of propositional and predicate logic.</t>
        </r>
      </text>
    </comment>
    <comment authorId="0" ref="E207">
      <text>
        <r>
          <rPr>
            <rFont val="Arial"/>
            <family val="2"/>
            <sz val="10"/>
          </rPr>
          <t xml:space="preserve">Identify the proof technique used in a given proof.</t>
        </r>
      </text>
    </comment>
    <comment authorId="0" ref="E208">
      <text>
        <r>
          <rPr>
            <rFont val="Arial"/>
            <family val="2"/>
            <sz val="10"/>
          </rPr>
          <t xml:space="preserve">Outline the basic structure of each proof technique described in this unit.</t>
        </r>
      </text>
    </comment>
    <comment authorId="0" ref="E209">
      <text>
        <r>
          <rPr>
            <rFont val="Arial"/>
            <family val="2"/>
            <sz val="10"/>
          </rPr>
          <t xml:space="preserve">Apply each of the proof techniques correctly in the construction of a sound argument.</t>
        </r>
      </text>
    </comment>
    <comment authorId="0" ref="E210">
      <text>
        <r>
          <rPr>
            <rFont val="Arial"/>
            <family val="2"/>
            <sz val="10"/>
          </rPr>
          <t xml:space="preserve">Determine which type of proof is best for a given problem.</t>
        </r>
      </text>
    </comment>
    <comment authorId="0" ref="E211">
      <text>
        <r>
          <rPr>
            <rFont val="Arial"/>
            <family val="2"/>
            <sz val="10"/>
          </rPr>
          <t xml:space="preserve">Explain the parallels between ideas of mathematical and/or structural induction to recursion and recursively defined structures.</t>
        </r>
      </text>
    </comment>
    <comment authorId="0" ref="E212">
      <text>
        <r>
          <rPr>
            <rFont val="Arial"/>
            <family val="2"/>
            <sz val="10"/>
          </rPr>
          <t xml:space="preserve">Explain the relationship between weak and strong induction and give examples of the appropriate use of each.</t>
        </r>
      </text>
    </comment>
    <comment authorId="0" ref="E213">
      <text>
        <r>
          <rPr>
            <rFont val="Arial"/>
            <family val="2"/>
            <sz val="10"/>
          </rPr>
          <t xml:space="preserve">State the well-ordering principle and its relationship to mathematical induction. </t>
        </r>
      </text>
    </comment>
    <comment authorId="0" ref="E216">
      <text>
        <r>
          <rPr>
            <rFont val="Arial"/>
            <family val="2"/>
            <sz val="10"/>
          </rPr>
          <t xml:space="preserve">Apply counting arguments, including sum and product rules, inclusion-exclusing principle and arithmetic/geometric progressions.</t>
        </r>
      </text>
    </comment>
    <comment authorId="0" ref="E217">
      <text>
        <r>
          <rPr>
            <rFont val="Arial"/>
            <family val="2"/>
            <sz val="10"/>
          </rPr>
          <t xml:space="preserve">Apply the pigeonhole principle in the context of a formal proof.</t>
        </r>
      </text>
    </comment>
    <comment authorId="0" ref="E218">
      <text>
        <r>
          <rPr>
            <rFont val="Arial"/>
            <family val="2"/>
            <sz val="10"/>
          </rPr>
          <t xml:space="preserve">Compute permutations and combinations of a set, and interpret the meaning in the context of the particular application.</t>
        </r>
      </text>
    </comment>
    <comment authorId="0" ref="E219">
      <text>
        <r>
          <rPr>
            <rFont val="Arial"/>
            <family val="2"/>
            <sz val="10"/>
          </rPr>
          <t xml:space="preserve">Map real-world applications to appropriate counting formalisms, such as determining the number of ways to arrange people around a table, subject to constraints on the seating arrangement, or the number of ways to determine certain hands in cards (e.g., a full house).</t>
        </r>
      </text>
    </comment>
    <comment authorId="0" ref="E220">
      <text>
        <r>
          <rPr>
            <rFont val="Arial"/>
            <family val="2"/>
            <sz val="10"/>
          </rPr>
          <t xml:space="preserve">Solve a variety of basic recurrence relations.</t>
        </r>
      </text>
    </comment>
    <comment authorId="0" ref="E221">
      <text>
        <r>
          <rPr>
            <rFont val="Arial"/>
            <family val="2"/>
            <sz val="10"/>
          </rPr>
          <t xml:space="preserve">Analyze a problem to determine underlying recurrence relations.</t>
        </r>
      </text>
    </comment>
    <comment authorId="0" ref="E222">
      <text>
        <r>
          <rPr>
            <rFont val="Arial"/>
            <family val="2"/>
            <sz val="10"/>
          </rPr>
          <t xml:space="preserve">Perform computations involving modular arithmetic.</t>
        </r>
      </text>
    </comment>
    <comment authorId="0" ref="E225">
      <text>
        <r>
          <rPr>
            <rFont val="Arial"/>
            <family val="2"/>
            <sz val="10"/>
          </rPr>
          <t xml:space="preserve">Illustrate by example the basic terminology of graph theory, and some of the properties and special cases of each type of graph/tree.</t>
        </r>
      </text>
    </comment>
    <comment authorId="0" ref="E226">
      <text>
        <r>
          <rPr>
            <rFont val="Arial"/>
            <family val="2"/>
            <sz val="10"/>
          </rPr>
          <t xml:space="preserve">Demonstrate different traversal methods for trees and graphs, including pre, post, and in-order traversal of trees.</t>
        </r>
      </text>
    </comment>
    <comment authorId="0" ref="E227">
      <text>
        <r>
          <rPr>
            <rFont val="Arial"/>
            <family val="2"/>
            <sz val="10"/>
          </rPr>
          <t xml:space="preserve">Model a variety of real-world problems in computer science using appropriate forms of graphs and trees, such as representing a network topology or the organizaiton of a hierarchical file system.</t>
        </r>
      </text>
    </comment>
    <comment authorId="0" ref="E228">
      <text>
        <r>
          <rPr>
            <rFont val="Arial"/>
            <family val="2"/>
            <sz val="10"/>
          </rPr>
          <t xml:space="preserve">Show how concepts from graphs and trees appear in data structures, algorithms, proof techniques (structural induction), and counting.</t>
        </r>
      </text>
    </comment>
    <comment authorId="0" ref="E229">
      <text>
        <r>
          <rPr>
            <rFont val="Arial"/>
            <family val="2"/>
            <sz val="10"/>
          </rPr>
          <t xml:space="preserve">Explain how to construct a spanning tree of a graph. </t>
        </r>
      </text>
    </comment>
    <comment authorId="0" ref="E230">
      <text>
        <r>
          <rPr>
            <rFont val="Arial"/>
            <family val="2"/>
            <sz val="10"/>
          </rPr>
          <t xml:space="preserve">Determine if two graphs are isomorphic.  </t>
        </r>
      </text>
    </comment>
    <comment authorId="0" ref="E233">
      <text>
        <r>
          <rPr>
            <rFont val="Arial"/>
            <family val="2"/>
            <sz val="10"/>
          </rPr>
          <t xml:space="preserve">Calculate probabilities of events and expectations of random variables for elementary problems such as games of chance.</t>
        </r>
      </text>
    </comment>
    <comment authorId="0" ref="E234">
      <text>
        <r>
          <rPr>
            <rFont val="Arial"/>
            <family val="2"/>
            <sz val="10"/>
          </rPr>
          <t xml:space="preserve">Differentiate between dependent and independent events.</t>
        </r>
      </text>
    </comment>
    <comment authorId="0" ref="E235">
      <text>
        <r>
          <rPr>
            <rFont val="Arial"/>
            <family val="2"/>
            <sz val="10"/>
          </rPr>
          <t xml:space="preserve">Identify a case of the binomial distribution and compute a probability using that distribution.</t>
        </r>
      </text>
    </comment>
    <comment authorId="0" ref="E236">
      <text>
        <r>
          <rPr>
            <rFont val="Arial"/>
            <family val="2"/>
            <sz val="10"/>
          </rPr>
          <t xml:space="preserve">Make a probabilistic inference in a real-world problem using Bayes' theorem to determine the probability of a hypothesis given evidence.</t>
        </r>
      </text>
    </comment>
    <comment authorId="0" ref="E237">
      <text>
        <r>
          <rPr>
            <rFont val="Arial"/>
            <family val="2"/>
            <sz val="10"/>
          </rPr>
          <t xml:space="preserve">Apply the tools of probability to solve problems such as the average case analysis of algorithms or analyzing hashing.</t>
        </r>
      </text>
    </comment>
    <comment authorId="0" ref="E238">
      <text>
        <r>
          <rPr>
            <rFont val="Arial"/>
            <family val="2"/>
            <sz val="10"/>
          </rPr>
          <t xml:space="preserve">Compute the variance for a given probability distribution. </t>
        </r>
      </text>
    </comment>
    <comment authorId="0" ref="E239">
      <text>
        <r>
          <rPr>
            <rFont val="Arial"/>
            <family val="2"/>
            <sz val="10"/>
          </rPr>
          <t xml:space="preserve">Explain how events that are independent can be conditionally dependent (and vice-versa).  Identify real-world examples of such cases.</t>
        </r>
      </text>
    </comment>
    <comment authorId="0" ref="E242">
      <text>
        <r>
          <rPr>
            <rFont val="Arial"/>
            <family val="2"/>
            <sz val="10"/>
          </rPr>
          <t xml:space="preserve">Identify common uses of computer graphics.</t>
        </r>
      </text>
    </comment>
    <comment authorId="0" ref="E243">
      <text>
        <r>
          <rPr>
            <rFont val="Arial"/>
            <family val="2"/>
            <sz val="10"/>
          </rPr>
          <t xml:space="preserve">Explain in general terms how analog signals can be reasonably represented by discrete samples, for example, how images can be represented by pixels.</t>
        </r>
      </text>
    </comment>
    <comment authorId="0" ref="E244">
      <text>
        <r>
          <rPr>
            <rFont val="Arial"/>
            <family val="2"/>
            <sz val="10"/>
          </rPr>
          <t xml:space="preserve">Construct a simple user interface using a standard graphics API.</t>
        </r>
      </text>
    </comment>
    <comment authorId="0" ref="E245">
      <text>
        <r>
          <rPr>
            <rFont val="Arial"/>
            <family val="2"/>
            <sz val="10"/>
          </rPr>
          <t xml:space="preserve">Describe the differences between lossy and lossless image compression techniques, for example as reflected in common graphics image file formats such as  JPG, PNG, and GIF.</t>
        </r>
      </text>
    </comment>
    <comment authorId="0" ref="E246">
      <text>
        <r>
          <rPr>
            <rFont val="Arial"/>
            <family val="2"/>
            <sz val="10"/>
          </rPr>
          <t xml:space="preserve">Describe color models and their use in graphics display devices.</t>
        </r>
      </text>
    </comment>
    <comment authorId="0" ref="E247">
      <text>
        <r>
          <rPr>
            <rFont val="Arial"/>
            <family val="2"/>
            <sz val="10"/>
          </rPr>
          <t xml:space="preserve">Describe the tradeoffs between storing information vs storing enough information to reproduce the information, as in the difference between vector and raster rendering.</t>
        </r>
      </text>
    </comment>
    <comment authorId="0" ref="E248">
      <text>
        <r>
          <rPr>
            <rFont val="Arial"/>
            <family val="2"/>
            <sz val="10"/>
          </rPr>
          <t xml:space="preserve">Describe the basic process of producing continuous motion from a sequence of discrete frames (sometimes called “flicker fusion”).</t>
        </r>
      </text>
    </comment>
    <comment authorId="0" ref="E249">
      <text>
        <r>
          <rPr>
            <rFont val="Arial"/>
            <family val="2"/>
            <sz val="10"/>
          </rPr>
          <t xml:space="preserve">Describe how double-buffering can remove flicker from  animation.</t>
        </r>
      </text>
    </comment>
    <comment authorId="0" ref="E252">
      <text>
        <r>
          <rPr>
            <rFont val="Arial"/>
            <family val="2"/>
            <sz val="10"/>
          </rPr>
          <t xml:space="preserve">Discuss the light transport problem and its relation to numerical integration i.e., light is emitted, scatters around the scene, and is measured by the eye; the form is an integral equation without analytic solution, but we can approach it as numerical integration.</t>
        </r>
      </text>
    </comment>
    <comment authorId="0" ref="E253">
      <text>
        <r>
          <rPr>
            <rFont val="Arial"/>
            <family val="2"/>
            <sz val="10"/>
          </rPr>
          <t xml:space="preserve">Describe the basic graphics pipeline and how forward and backward rendering factor in this.</t>
        </r>
      </text>
    </comment>
    <comment authorId="0" ref="E254">
      <text>
        <r>
          <rPr>
            <rFont val="Arial"/>
            <family val="2"/>
            <sz val="10"/>
          </rPr>
          <t xml:space="preserve">Model simple graphics images.</t>
        </r>
      </text>
    </comment>
    <comment authorId="0" ref="E255">
      <text>
        <r>
          <rPr>
            <rFont val="Arial"/>
            <family val="2"/>
            <sz val="10"/>
          </rPr>
          <t xml:space="preserve">Derive linear perspective from similar triangles by converting points (x, y, z) to points (x/z, y/z, 1). </t>
        </r>
      </text>
    </comment>
    <comment authorId="0" ref="E256">
      <text>
        <r>
          <rPr>
            <rFont val="Arial"/>
            <family val="2"/>
            <sz val="10"/>
          </rPr>
          <t xml:space="preserve">Obtain 2-dimensional and 3-dimensional points by applying affine transformations.</t>
        </r>
      </text>
    </comment>
    <comment authorId="0" ref="E257">
      <text>
        <r>
          <rPr>
            <rFont val="Arial"/>
            <family val="2"/>
            <sz val="10"/>
          </rPr>
          <t xml:space="preserve">Apply 3-dimensional coordinate system and the changes required to extend 2D transformation operations to handle transformations in 3D.</t>
        </r>
      </text>
    </comment>
    <comment authorId="0" ref="E258">
      <text>
        <r>
          <rPr>
            <rFont val="Arial"/>
            <family val="2"/>
            <sz val="10"/>
          </rPr>
          <t xml:space="preserve">Contrast forward and backward rendering. </t>
        </r>
      </text>
    </comment>
    <comment authorId="0" ref="E259">
      <text>
        <r>
          <rPr>
            <rFont val="Arial"/>
            <family val="2"/>
            <sz val="10"/>
          </rPr>
          <t xml:space="preserve">Explain the concept and applications of texture mapping, sampling, and anti-aliasing.</t>
        </r>
      </text>
    </comment>
    <comment authorId="0" ref="E260">
      <text>
        <r>
          <rPr>
            <rFont val="Arial"/>
            <family val="2"/>
            <sz val="10"/>
          </rPr>
          <t xml:space="preserve">Explain the ray tracing – rasterization duality for the visibility problem.</t>
        </r>
      </text>
    </comment>
    <comment authorId="0" ref="E261">
      <text>
        <r>
          <rPr>
            <rFont val="Arial"/>
            <family val="2"/>
            <sz val="10"/>
          </rPr>
          <t xml:space="preserve">Implement simple procedures that perform transformation and clipping operations on simple 2-dimensional images.</t>
        </r>
      </text>
    </comment>
    <comment authorId="0" ref="E262">
      <text>
        <r>
          <rPr>
            <rFont val="Arial"/>
            <family val="2"/>
            <sz val="10"/>
          </rPr>
          <t xml:space="preserve">Implement a simple real-time renderer using a rasterization API (e.g., OpenGL) using vertex buffers and shaders. </t>
        </r>
      </text>
    </comment>
    <comment authorId="0" ref="E263">
      <text>
        <r>
          <rPr>
            <rFont val="Arial"/>
            <family val="2"/>
            <sz val="10"/>
          </rPr>
          <t xml:space="preserve">Compare and contrast the different rendering techniques.</t>
        </r>
      </text>
    </comment>
    <comment authorId="0" ref="E264">
      <text>
        <r>
          <rPr>
            <rFont val="Arial"/>
            <family val="2"/>
            <sz val="10"/>
          </rPr>
          <t xml:space="preserve">Compute space requirements based on resolution and color coding. </t>
        </r>
      </text>
    </comment>
    <comment authorId="0" ref="E265">
      <text>
        <r>
          <rPr>
            <rFont val="Arial"/>
            <family val="2"/>
            <sz val="10"/>
          </rPr>
          <t xml:space="preserve">Compute time requirements based on refresh rates, rasterization techniques.</t>
        </r>
      </text>
    </comment>
    <comment authorId="0" ref="E268">
      <text>
        <r>
          <rPr>
            <rFont val="Arial"/>
            <family val="2"/>
            <sz val="10"/>
          </rPr>
          <t xml:space="preserve">Represent curves and surfaces using both implicit and parametric forms.</t>
        </r>
      </text>
    </comment>
    <comment authorId="0" ref="E269">
      <text>
        <r>
          <rPr>
            <rFont val="Arial"/>
            <family val="2"/>
            <sz val="10"/>
          </rPr>
          <t xml:space="preserve">Create simple polyphedral models by surface tessallation.</t>
        </r>
      </text>
    </comment>
    <comment authorId="0" ref="E270">
      <text>
        <r>
          <rPr>
            <rFont val="Arial"/>
            <family val="2"/>
            <sz val="10"/>
          </rPr>
          <t xml:space="preserve">Implement such algorithms as mesh representation from implicit surface, fractal models, or mesh from laser scanner data points</t>
        </r>
      </text>
    </comment>
    <comment authorId="0" ref="E271">
      <text>
        <r>
          <rPr>
            <rFont val="Arial"/>
            <family val="2"/>
            <sz val="10"/>
          </rPr>
          <t xml:space="preserve">Construct CSG models from simple primitives, such as cubes and quadric surfaces.</t>
        </r>
      </text>
    </comment>
    <comment authorId="0" ref="E272">
      <text>
        <r>
          <rPr>
            <rFont val="Arial"/>
            <family val="2"/>
            <sz val="10"/>
          </rPr>
          <t xml:space="preserve">Contrast modeling approaches with respect to space and time complexity and quality of image.</t>
        </r>
      </text>
    </comment>
    <comment authorId="0" ref="E275">
      <text>
        <r>
          <rPr>
            <rFont val="Arial"/>
            <family val="2"/>
            <sz val="10"/>
          </rPr>
          <t xml:space="preserve">Demonstrate how an algorithm estimates a solution to the rendering equation.</t>
        </r>
      </text>
    </comment>
    <comment authorId="0" ref="E276">
      <text>
        <r>
          <rPr>
            <rFont val="Arial"/>
            <family val="2"/>
            <sz val="10"/>
          </rPr>
          <t xml:space="preserve">Prove the properties of a rendering algorithm, e.g., complete, consistent, and/or unbiased.</t>
        </r>
      </text>
    </comment>
    <comment authorId="0" ref="E277">
      <text>
        <r>
          <rPr>
            <rFont val="Arial"/>
            <family val="2"/>
            <sz val="10"/>
          </rPr>
          <t xml:space="preserve">Analyze the bandwidth and computation demands of a simple algorithm.</t>
        </r>
      </text>
    </comment>
    <comment authorId="0" ref="E278">
      <text>
        <r>
          <rPr>
            <rFont val="Arial"/>
            <family val="2"/>
            <sz val="10"/>
          </rPr>
          <t xml:space="preserve">Implement a non-trivial shading algorithm (e.g., toon shading, cascaded shadow maps) under rasterization API.</t>
        </r>
      </text>
    </comment>
    <comment authorId="0" ref="E279">
      <text>
        <r>
          <rPr>
            <rFont val="Arial"/>
            <family val="2"/>
            <sz val="10"/>
          </rPr>
          <t xml:space="preserve">Discuss how a particular artistic technique might be implemented in a renderer.</t>
        </r>
      </text>
    </comment>
    <comment authorId="0" ref="E280">
      <text>
        <r>
          <rPr>
            <rFont val="Arial"/>
            <family val="2"/>
            <sz val="10"/>
          </rPr>
          <t xml:space="preserve">Explain how to recognize the graphics techniques used to create a particular image.</t>
        </r>
      </text>
    </comment>
    <comment authorId="0" ref="E281">
      <text>
        <r>
          <rPr>
            <rFont val="Arial"/>
            <family val="2"/>
            <sz val="10"/>
          </rPr>
          <t xml:space="preserve">Implement any of the specified graphics techniques using a primitive graphics system at the individual pixel level.</t>
        </r>
      </text>
    </comment>
    <comment authorId="0" ref="E282">
      <text>
        <r>
          <rPr>
            <rFont val="Arial"/>
            <family val="2"/>
            <sz val="10"/>
          </rPr>
          <t xml:space="preserve">Implement a ray tracer for scenes using a simple (e.g., Phong's) BRDF plus reflection and refraction.</t>
        </r>
      </text>
    </comment>
    <comment authorId="0" ref="E285">
      <text>
        <r>
          <rPr>
            <rFont val="Arial"/>
            <family val="2"/>
            <sz val="10"/>
          </rPr>
          <t xml:space="preserve">Compute the location and orientation of model parts using a forward kinematic approach.</t>
        </r>
      </text>
    </comment>
    <comment authorId="0" ref="E286">
      <text>
        <r>
          <rPr>
            <rFont val="Arial"/>
            <family val="2"/>
            <sz val="10"/>
          </rPr>
          <t xml:space="preserve">Compute the orientation of articulated parts of a model from a location and orientation using an inverse kinematic approach.</t>
        </r>
      </text>
    </comment>
    <comment authorId="0" ref="E287">
      <text>
        <r>
          <rPr>
            <rFont val="Arial"/>
            <family val="2"/>
            <sz val="10"/>
          </rPr>
          <t xml:space="preserve">Describe the tradeoffs in different representations of rotations.</t>
        </r>
      </text>
    </comment>
    <comment authorId="0" ref="E288">
      <text>
        <r>
          <rPr>
            <rFont val="Arial"/>
            <family val="2"/>
            <sz val="10"/>
          </rPr>
          <t xml:space="preserve">Implement the spline interpolation method for producing in-between positions and orientations.</t>
        </r>
      </text>
    </comment>
    <comment authorId="0" ref="E289">
      <text>
        <r>
          <rPr>
            <rFont val="Arial"/>
            <family val="2"/>
            <sz val="10"/>
          </rPr>
          <t xml:space="preserve">Implement algorithms for physical modeling of particle dynamics using simple Newtonian mechanics, for example Witkin &amp; Kass, snakes and worms, symplectic Euler, Stormer/Verlet, or midpoint Euler methods.</t>
        </r>
      </text>
    </comment>
    <comment authorId="0" ref="E290">
      <text>
        <r>
          <rPr>
            <rFont val="Arial"/>
            <family val="2"/>
            <sz val="10"/>
          </rPr>
          <t xml:space="preserve">Describe the tradeoffs in different approaches to ODE integration for particle modeling.</t>
        </r>
      </text>
    </comment>
    <comment authorId="0" ref="E291">
      <text>
        <r>
          <rPr>
            <rFont val="Arial"/>
            <family val="2"/>
            <sz val="10"/>
          </rPr>
          <t xml:space="preserve">Discuss the basic ideas behind some methods for fluid dynamics for modeling ballistic trajectories, for example for splashes, dust, fire, or smoke.</t>
        </r>
      </text>
    </comment>
    <comment authorId="0" ref="E292">
      <text>
        <r>
          <rPr>
            <rFont val="Arial"/>
            <family val="2"/>
            <sz val="10"/>
          </rPr>
          <t xml:space="preserve">Use common animation software to construct simple organic forms using metaball and skeleton.</t>
        </r>
      </text>
    </comment>
    <comment authorId="0" ref="E295">
      <text>
        <r>
          <rPr>
            <rFont val="Arial"/>
            <family val="2"/>
            <sz val="10"/>
          </rPr>
          <t xml:space="preserve">Describe the basic algorithms for scalar and vector visualization.</t>
        </r>
      </text>
    </comment>
    <comment authorId="0" ref="E296">
      <text>
        <r>
          <rPr>
            <rFont val="Arial"/>
            <family val="2"/>
            <sz val="10"/>
          </rPr>
          <t xml:space="preserve">Describe the tradeoffs of algorithms in terms of accuracy and performance.</t>
        </r>
      </text>
    </comment>
    <comment authorId="0" ref="E297">
      <text>
        <r>
          <rPr>
            <rFont val="Arial"/>
            <family val="2"/>
            <sz val="10"/>
          </rPr>
          <t xml:space="preserve">Propose a suitable visualization design for a particular combination of data characteristics and application tasks.</t>
        </r>
      </text>
    </comment>
    <comment authorId="0" ref="E298">
      <text>
        <r>
          <rPr>
            <rFont val="Arial"/>
            <family val="2"/>
            <sz val="10"/>
          </rPr>
          <t xml:space="preserve">Discuss the effectiveness of a given visualization for a particular task.</t>
        </r>
      </text>
    </comment>
    <comment authorId="0" ref="E299">
      <text>
        <r>
          <rPr>
            <rFont val="Arial"/>
            <family val="2"/>
            <sz val="10"/>
          </rPr>
          <t xml:space="preserve">Design a process to evaluate the utility of a visualization algorithm or system.</t>
        </r>
      </text>
    </comment>
    <comment authorId="0" ref="E300">
      <text>
        <r>
          <rPr>
            <rFont val="Arial"/>
            <family val="2"/>
            <sz val="10"/>
          </rPr>
          <t xml:space="preserve">Recognize a variety of applications of visualization including representations of scientific, medical, and mathematical data; flow visualization; and spatial analysis.</t>
        </r>
      </text>
    </comment>
    <comment authorId="0" ref="E303">
      <text>
        <r>
          <rPr>
            <rFont val="Arial"/>
            <family val="2"/>
            <sz val="10"/>
          </rPr>
          <t xml:space="preserve">Discuss why human-centered software development is important</t>
        </r>
      </text>
    </comment>
    <comment authorId="0" ref="E304">
      <text>
        <r>
          <rPr>
            <rFont val="Arial"/>
            <family val="2"/>
            <sz val="10"/>
          </rPr>
          <t xml:space="preserve">Summarize the basic precepts of psychological and social interaction</t>
        </r>
      </text>
    </comment>
    <comment authorId="0" ref="E305">
      <text>
        <r>
          <rPr>
            <rFont val="Arial"/>
            <family val="2"/>
            <sz val="10"/>
          </rPr>
          <t xml:space="preserve">Develop and use a conceptual vocabulary for analyzing human interaction with software: affordance, conceptual model, feedback, and so forth</t>
        </r>
      </text>
    </comment>
    <comment authorId="0" ref="E306">
      <text>
        <r>
          <rPr>
            <rFont val="Arial"/>
            <family val="2"/>
            <sz val="10"/>
          </rPr>
          <t xml:space="preserve">Define a user-centered design process that explicitly recognizes that the user is not like the developer or her acquaintances</t>
        </r>
      </text>
    </comment>
    <comment authorId="0" ref="E307">
      <text>
        <r>
          <rPr>
            <rFont val="Arial"/>
            <family val="2"/>
            <sz val="10"/>
          </rPr>
          <t xml:space="preserve">Create and conduct a simple usability test for an existing software application</t>
        </r>
      </text>
    </comment>
    <comment authorId="0" ref="E310">
      <text>
        <r>
          <rPr>
            <rFont val="Arial"/>
            <family val="2"/>
            <sz val="10"/>
          </rPr>
          <t xml:space="preserve">Students should be able to apply the principles of HCI foundations to: Create a simple application, together with help &amp; documentation, that supports a user interface</t>
        </r>
      </text>
    </comment>
    <comment authorId="0" ref="E311">
      <text>
        <r>
          <rPr>
            <rFont val="Arial"/>
            <family val="2"/>
            <sz val="10"/>
          </rPr>
          <t xml:space="preserve">Students should be able to apply the principles of HCI foundations to: Conduct a quantitative evaluation and discuss/report the results</t>
        </r>
      </text>
    </comment>
    <comment authorId="0" ref="E312">
      <text>
        <r>
          <rPr>
            <rFont val="Arial"/>
            <family val="2"/>
            <sz val="10"/>
          </rPr>
          <t xml:space="preserve">Students should be able to apply the principles of HCI foundations to: Discuss at least one national or international user interface design standard</t>
        </r>
      </text>
    </comment>
    <comment authorId="0" ref="E315">
      <text>
        <r>
          <rPr>
            <rFont val="Arial"/>
            <family val="2"/>
            <sz val="10"/>
          </rPr>
          <t xml:space="preserve">Understand there are common approaches to design problems, and be able to explain the importance of Model-View controller to interface programming </t>
        </r>
      </text>
    </comment>
    <comment authorId="0" ref="E316">
      <text>
        <r>
          <rPr>
            <rFont val="Arial"/>
            <family val="2"/>
            <sz val="10"/>
          </rPr>
          <t xml:space="preserve">Create an application with a modern graphical user interface </t>
        </r>
      </text>
    </comment>
    <comment authorId="0" ref="E317">
      <text>
        <r>
          <rPr>
            <rFont val="Arial"/>
            <family val="2"/>
            <sz val="10"/>
          </rPr>
          <t xml:space="preserve">Identify commonalities and differences in UIs across different platforms </t>
        </r>
      </text>
    </comment>
    <comment authorId="0" ref="E318">
      <text>
        <r>
          <rPr>
            <rFont val="Arial"/>
            <family val="2"/>
            <sz val="10"/>
          </rPr>
          <t xml:space="preserve">Explain and use GUI programming concepts: event handling, constraint-based layout management, etc </t>
        </r>
      </text>
    </comment>
    <comment authorId="0" ref="E321">
      <text>
        <r>
          <rPr>
            <rFont val="Arial"/>
            <family val="2"/>
            <sz val="10"/>
          </rPr>
          <t xml:space="preserve">Understand how user-centered design complements other softward process models</t>
        </r>
      </text>
    </comment>
    <comment authorId="0" ref="E322">
      <text>
        <r>
          <rPr>
            <rFont val="Arial"/>
            <family val="2"/>
            <sz val="10"/>
          </rPr>
          <t xml:space="preserve">Use lo-fi prototyping techniques to gather, and report, user responses </t>
        </r>
      </text>
    </comment>
    <comment authorId="0" ref="E323">
      <text>
        <r>
          <rPr>
            <rFont val="Arial"/>
            <family val="2"/>
            <sz val="10"/>
          </rPr>
          <t xml:space="preserve">Choose appropriate methods to support the development of a specific UI</t>
        </r>
      </text>
    </comment>
    <comment authorId="0" ref="E324">
      <text>
        <r>
          <rPr>
            <rFont val="Arial"/>
            <family val="2"/>
            <sz val="10"/>
          </rPr>
          <t xml:space="preserve">Use a variety of techniques to evaluate a given UI</t>
        </r>
      </text>
    </comment>
    <comment authorId="0" ref="E325">
      <text>
        <r>
          <rPr>
            <rFont val="Arial"/>
            <family val="2"/>
            <sz val="10"/>
          </rPr>
          <t xml:space="preserve">Describe the constraints and benefits of different evaluative methods</t>
        </r>
      </text>
    </comment>
    <comment authorId="0" ref="E328">
      <text>
        <r>
          <rPr>
            <rFont val="Arial"/>
            <family val="2"/>
            <sz val="10"/>
          </rPr>
          <t xml:space="preserve">Describe when non-mouse interfaces are appropriate</t>
        </r>
      </text>
    </comment>
    <comment authorId="0" ref="E329">
      <text>
        <r>
          <rPr>
            <rFont val="Arial"/>
            <family val="2"/>
            <sz val="10"/>
          </rPr>
          <t xml:space="preserve">Understand the interaction possibilities beyond mouse-and-pointer interfaces</t>
        </r>
      </text>
    </comment>
    <comment authorId="0" ref="E330">
      <text>
        <r>
          <rPr>
            <rFont val="Arial"/>
            <family val="2"/>
            <sz val="10"/>
          </rPr>
          <t xml:space="preserve">Discuss the advantages (and disadvantages) of non-mouse interfaces</t>
        </r>
      </text>
    </comment>
    <comment authorId="0" ref="E333">
      <text>
        <r>
          <rPr>
            <rFont val="Arial"/>
            <family val="2"/>
            <sz val="10"/>
          </rPr>
          <t xml:space="preserve">Describe the differences between synchronous and asynchronous communication</t>
        </r>
      </text>
    </comment>
    <comment authorId="0" ref="E334">
      <text>
        <r>
          <rPr>
            <rFont val="Arial"/>
            <family val="2"/>
            <sz val="10"/>
          </rPr>
          <t xml:space="preserve">Compare the HCI issues in individual interaction with group interaction</t>
        </r>
      </text>
    </comment>
    <comment authorId="0" ref="E335">
      <text>
        <r>
          <rPr>
            <rFont val="Arial"/>
            <family val="2"/>
            <sz val="10"/>
          </rPr>
          <t xml:space="preserve">Discuss serveral issues of social concern raised by collaborative software</t>
        </r>
      </text>
    </comment>
    <comment authorId="0" ref="E336">
      <text>
        <r>
          <rPr>
            <rFont val="Arial"/>
            <family val="2"/>
            <sz val="10"/>
          </rPr>
          <t xml:space="preserve">Discuss the HCI issues in software that embodies human intention</t>
        </r>
      </text>
    </comment>
    <comment authorId="0" ref="E339">
      <text>
        <r>
          <rPr>
            <rFont val="Arial"/>
            <family val="2"/>
            <sz val="10"/>
          </rPr>
          <t xml:space="preserve">Explain basic statistical concepts and their areas of application</t>
        </r>
      </text>
    </comment>
    <comment authorId="0" ref="E340">
      <text>
        <r>
          <rPr>
            <rFont val="Arial"/>
            <family val="2"/>
            <sz val="10"/>
          </rPr>
          <t xml:space="preserve">Extract and articulate the statistical arguments used in papers which report HCI results</t>
        </r>
      </text>
    </comment>
    <comment authorId="0" ref="E343">
      <text>
        <r>
          <rPr>
            <rFont val="Arial"/>
            <family val="2"/>
            <sz val="10"/>
          </rPr>
          <t xml:space="preserve">Explain the concepts of phishing and spear phishing, and how to recognize them</t>
        </r>
      </text>
    </comment>
    <comment authorId="0" ref="E344">
      <text>
        <r>
          <rPr>
            <rFont val="Arial"/>
            <family val="2"/>
            <sz val="10"/>
          </rPr>
          <t xml:space="preserve">Explain the concept of identity management and its importance</t>
        </r>
      </text>
    </comment>
    <comment authorId="0" ref="E345">
      <text>
        <r>
          <rPr>
            <rFont val="Arial"/>
            <family val="2"/>
            <sz val="10"/>
          </rPr>
          <t xml:space="preserve">Describe the issues of trust in interface design with an example of a high and low trust system</t>
        </r>
      </text>
    </comment>
    <comment authorId="0" ref="E346">
      <text>
        <r>
          <rPr>
            <rFont val="Arial"/>
            <family val="2"/>
            <sz val="10"/>
          </rPr>
          <t xml:space="preserve">Design a user interface for a security mechanism</t>
        </r>
      </text>
    </comment>
    <comment authorId="0" ref="E347">
      <text>
        <r>
          <rPr>
            <rFont val="Arial"/>
            <family val="2"/>
            <sz val="10"/>
          </rPr>
          <t xml:space="preserve">Analyze a security policy and/or procedures to show where they consider, or fail to consider, human factors</t>
        </r>
      </text>
    </comment>
    <comment authorId="0" ref="E350">
      <text>
        <r>
          <rPr>
            <rFont val="Arial"/>
            <family val="2"/>
            <sz val="10"/>
          </rPr>
          <t xml:space="preserve">Detail the processes of design appropriate to specific design orientations</t>
        </r>
      </text>
    </comment>
    <comment authorId="0" ref="E351">
      <text>
        <r>
          <rPr>
            <rFont val="Arial"/>
            <family val="2"/>
            <sz val="10"/>
          </rPr>
          <t xml:space="preserve">Apply a variety of design methods to a given problem</t>
        </r>
      </text>
    </comment>
    <comment authorId="0" ref="E352">
      <text>
        <r>
          <rPr>
            <rFont val="Arial"/>
            <family val="2"/>
            <sz val="10"/>
          </rPr>
          <t xml:space="preserve">Understand HCI as a design-oriented discipline.</t>
        </r>
      </text>
    </comment>
    <comment authorId="0" ref="E355">
      <text>
        <r>
          <rPr>
            <rFont val="Arial"/>
            <family val="2"/>
            <sz val="10"/>
          </rPr>
          <t xml:space="preserve">Describe the optical model realized by a computer graphics system to synthesize stereoscopic view</t>
        </r>
      </text>
    </comment>
    <comment authorId="0" ref="E356">
      <text>
        <r>
          <rPr>
            <rFont val="Arial"/>
            <family val="2"/>
            <sz val="10"/>
          </rPr>
          <t xml:space="preserve">Describe the principles of different viewer tracking technologies.</t>
        </r>
      </text>
    </comment>
    <comment authorId="0" ref="E357">
      <text>
        <r>
          <rPr>
            <rFont val="Arial"/>
            <family val="2"/>
            <sz val="10"/>
          </rPr>
          <t xml:space="preserve">Describe the differences between geometry and image-based virtual reality</t>
        </r>
      </text>
    </comment>
    <comment authorId="0" ref="E358">
      <text>
        <r>
          <rPr>
            <rFont val="Arial"/>
            <family val="2"/>
            <sz val="10"/>
          </rPr>
          <t xml:space="preserve">Describe the issues of user action synchronization and data consistency in a networked environment.</t>
        </r>
      </text>
    </comment>
    <comment authorId="0" ref="E359">
      <text>
        <r>
          <rPr>
            <rFont val="Arial"/>
            <family val="2"/>
            <sz val="10"/>
          </rPr>
          <t xml:space="preserve">Determine the basic requirements on interface, hardward, and software configurations of a VR system for a specified application.</t>
        </r>
      </text>
    </comment>
    <comment authorId="0" ref="E360">
      <text>
        <r>
          <rPr>
            <rFont val="Arial"/>
            <family val="2"/>
            <sz val="10"/>
          </rPr>
          <t xml:space="preserve">To be aware of the range of possibilities for games engines, including their potential and their limitations</t>
        </r>
      </text>
    </comment>
    <comment authorId="0" ref="E363">
      <text>
        <r>
          <rPr>
            <rFont val="Arial"/>
            <family val="2"/>
            <sz val="10"/>
          </rPr>
          <t xml:space="preserve">Understand the tradeoffs and balancing of key security properties (Confidentiality, Integrity, Availability)</t>
        </r>
      </text>
    </comment>
    <comment authorId="0" ref="E364">
      <text>
        <r>
          <rPr>
            <rFont val="Arial"/>
            <family val="2"/>
            <sz val="10"/>
          </rPr>
          <t xml:space="preserve">Understand the concepts of risk, threats, vulnerabilities and attack vectors (including the fact that there is no such thing as perfect security)</t>
        </r>
      </text>
    </comment>
    <comment authorId="0" ref="E365">
      <text>
        <r>
          <rPr>
            <rFont val="Arial"/>
            <family val="2"/>
            <sz val="10"/>
          </rPr>
          <t xml:space="preserve">Understand the concept of authentication, authorization, access control</t>
        </r>
      </text>
    </comment>
    <comment authorId="0" ref="E366">
      <text>
        <r>
          <rPr>
            <rFont val="Arial"/>
            <family val="2"/>
            <sz val="10"/>
          </rPr>
          <t xml:space="preserve">Understand the concept of trust and trustworthiness</t>
        </r>
      </text>
    </comment>
    <comment authorId="0" ref="E367">
      <text>
        <r>
          <rPr>
            <rFont val="Arial"/>
            <family val="2"/>
            <sz val="10"/>
          </rPr>
          <t xml:space="preserve">Be able to recognize that there are important ethical issues to consider in computer security, including ethical issues associated with fixing or not fixing vulnerabilities and disclosing or not disclosing vulnerabilities</t>
        </r>
      </text>
    </comment>
    <comment authorId="0" ref="E370">
      <text>
        <r>
          <rPr>
            <rFont val="Arial"/>
            <family val="2"/>
            <sz val="10"/>
          </rPr>
          <t xml:space="preserve">Describe the principle of least privilege and isolation and apply to system design</t>
        </r>
      </text>
    </comment>
    <comment authorId="0" ref="E371">
      <text>
        <r>
          <rPr>
            <rFont val="Arial"/>
            <family val="2"/>
            <sz val="10"/>
          </rPr>
          <t xml:space="preserve">Understand the principle of fail-safe and deny-by-default</t>
        </r>
      </text>
    </comment>
    <comment authorId="0" ref="E372">
      <text>
        <r>
          <rPr>
            <rFont val="Arial"/>
            <family val="2"/>
            <sz val="10"/>
          </rPr>
          <t xml:space="preserve">Understand not to rely on the secrecy of design for security (but also that open design alone does not imply security)</t>
        </r>
      </text>
    </comment>
    <comment authorId="0" ref="E373">
      <text>
        <r>
          <rPr>
            <rFont val="Arial"/>
            <family val="2"/>
            <sz val="10"/>
          </rPr>
          <t xml:space="preserve">Understand the goals of end-to-end data security</t>
        </r>
      </text>
    </comment>
    <comment authorId="0" ref="E374">
      <text>
        <r>
          <rPr>
            <rFont val="Arial"/>
            <family val="2"/>
            <sz val="10"/>
          </rPr>
          <t xml:space="preserve">Understand the benefits of having multiple layers of defenses</t>
        </r>
      </text>
    </comment>
    <comment authorId="0" ref="E375">
      <text>
        <r>
          <rPr>
            <rFont val="Arial"/>
            <family val="2"/>
            <sz val="10"/>
          </rPr>
          <t xml:space="preserve">Understand that security has to be a consideration from the point of initial design and throughout the lifecycle of a product</t>
        </r>
      </text>
    </comment>
    <comment authorId="0" ref="E376">
      <text>
        <r>
          <rPr>
            <rFont val="Arial"/>
            <family val="2"/>
            <sz val="10"/>
          </rPr>
          <t xml:space="preserve">Understanding that security imposes costs and tradeoffs</t>
        </r>
      </text>
    </comment>
    <comment authorId="0" ref="E377">
      <text>
        <r>
          <rPr>
            <rFont val="Arial"/>
            <family val="2"/>
            <sz val="10"/>
          </rPr>
          <t xml:space="preserve">Describe the concept of mediation and the principle of complete mediation</t>
        </r>
      </text>
    </comment>
    <comment authorId="0" ref="E378">
      <text>
        <r>
          <rPr>
            <rFont val="Arial"/>
            <family val="2"/>
            <sz val="10"/>
          </rPr>
          <t xml:space="preserve">Know to use standard components for security operations, instead of re-inventing fundamentals operations</t>
        </r>
      </text>
    </comment>
    <comment authorId="0" ref="E379">
      <text>
        <r>
          <rPr>
            <rFont val="Arial"/>
            <family val="2"/>
            <sz val="10"/>
          </rPr>
          <t xml:space="preserve">Understand the concept of trusted computing including trusted computing base and attack surface and the principle of minimizing trusted computing base</t>
        </r>
      </text>
    </comment>
    <comment authorId="0" ref="E380">
      <text>
        <r>
          <rPr>
            <rFont val="Arial"/>
            <family val="2"/>
            <sz val="10"/>
          </rPr>
          <t xml:space="preserve">Understand the importance of usability in security mechanism design</t>
        </r>
      </text>
    </comment>
    <comment authorId="0" ref="E381">
      <text>
        <r>
          <rPr>
            <rFont val="Arial"/>
            <family val="2"/>
            <sz val="10"/>
          </rPr>
          <t xml:space="preserve">Understand that security does not compose by default; security issues can arise at boundaries between multiple components</t>
        </r>
      </text>
    </comment>
    <comment authorId="0" ref="E382">
      <text>
        <r>
          <rPr>
            <rFont val="Arial"/>
            <family val="2"/>
            <sz val="10"/>
          </rPr>
          <t xml:space="preserve">Understand the different roles of prevention mechanisms and detection/deterrence mechanisms</t>
        </r>
      </text>
    </comment>
    <comment authorId="0" ref="E385">
      <text>
        <r>
          <rPr>
            <rFont val="Arial"/>
            <family val="2"/>
            <sz val="10"/>
          </rPr>
          <t xml:space="preserve">Understand that an adversary controls the input channel and understand the importance of input validation and data sanitization </t>
        </r>
      </text>
    </comment>
    <comment authorId="0" ref="E386">
      <text>
        <r>
          <rPr>
            <rFont val="Arial"/>
            <family val="2"/>
            <sz val="10"/>
          </rPr>
          <t xml:space="preserve">Explain why you might choose to develop a program in a type-safe language like Java, in contrast to an unsafe programming language like C/C++ </t>
        </r>
      </text>
    </comment>
    <comment authorId="0" ref="E387">
      <text>
        <r>
          <rPr>
            <rFont val="Arial"/>
            <family val="2"/>
            <sz val="10"/>
          </rPr>
          <t xml:space="preserve">Understand common classes of input validation errors, and be able to write correct input validation code </t>
        </r>
      </text>
    </comment>
    <comment authorId="0" ref="E388">
      <text>
        <r>
          <rPr>
            <rFont val="Arial"/>
            <family val="2"/>
            <sz val="10"/>
          </rPr>
          <t xml:space="preserve">Demonstrate using a high-level programming language how to prevent a race condition from occurring and how to handle an exception </t>
        </r>
      </text>
    </comment>
    <comment authorId="0" ref="E389">
      <text>
        <r>
          <rPr>
            <rFont val="Arial"/>
            <family val="2"/>
            <sz val="10"/>
          </rPr>
          <t xml:space="preserve">Demonstrate the identification and graceful handling of error conditions. </t>
        </r>
      </text>
    </comment>
    <comment authorId="0" ref="E390">
      <text>
        <r>
          <rPr>
            <rFont val="Arial"/>
            <family val="2"/>
            <sz val="10"/>
          </rPr>
          <t xml:space="preserve">Understand the role of random numbers in security, beyond just cryptography (e.g., password generation, randomized algorithms to avoid algorithmic denial of service attacks) </t>
        </r>
      </text>
    </comment>
    <comment authorId="0" ref="E391">
      <text>
        <r>
          <rPr>
            <rFont val="Arial"/>
            <family val="2"/>
            <sz val="10"/>
          </rPr>
          <t xml:space="preserve">Understand the risks with misusing interfaces with third-party code and how to correctly use third-party code </t>
        </r>
      </text>
    </comment>
    <comment authorId="0" ref="E392">
      <text>
        <r>
          <rPr>
            <rFont val="Arial"/>
            <family val="2"/>
            <sz val="10"/>
          </rPr>
          <t xml:space="preserve">Understand the need for the ability to update software to fix security vulnerabilities </t>
        </r>
      </text>
    </comment>
    <comment authorId="0" ref="E393">
      <text>
        <r>
          <rPr>
            <rFont val="Arial"/>
            <family val="2"/>
            <sz val="10"/>
          </rPr>
          <t xml:space="preserve">Give examples of direct and indirect information flows </t>
        </r>
      </text>
    </comment>
    <comment authorId="0" ref="E394">
      <text>
        <r>
          <rPr>
            <rFont val="Arial"/>
            <family val="2"/>
            <sz val="10"/>
          </rPr>
          <t xml:space="preserve">Understand different types of mechanisms for detecting and mitigating data sanitization errors </t>
        </r>
      </text>
    </comment>
    <comment authorId="0" ref="E395">
      <text>
        <r>
          <rPr>
            <rFont val="Arial"/>
            <family val="2"/>
            <sz val="10"/>
          </rPr>
          <t xml:space="preserve">Demonstrate how programs are tested for input handling errors </t>
        </r>
      </text>
    </comment>
    <comment authorId="0" ref="E396">
      <text>
        <r>
          <rPr>
            <rFont val="Arial"/>
            <family val="2"/>
            <sz val="10"/>
          </rPr>
          <t xml:space="preserve">Use static and dynamic tools to identify programming faults </t>
        </r>
      </text>
    </comment>
    <comment authorId="0" ref="E397">
      <text>
        <r>
          <rPr>
            <rFont val="Arial"/>
            <family val="2"/>
            <sz val="10"/>
          </rPr>
          <t xml:space="preserve">Describe how memory architecture is used to protect runtime attacks </t>
        </r>
      </text>
    </comment>
    <comment authorId="0" ref="E400">
      <text>
        <r>
          <rPr>
            <rFont val="Arial"/>
            <family val="2"/>
            <sz val="10"/>
          </rPr>
          <t xml:space="preserve">Describe likely attacker types against a particular system </t>
        </r>
      </text>
    </comment>
    <comment authorId="0" ref="E401">
      <text>
        <r>
          <rPr>
            <rFont val="Arial"/>
            <family val="2"/>
            <sz val="10"/>
          </rPr>
          <t xml:space="preserve">Understand malware species and the virus and limitations of malware countermeasures (e.g., signature-based detection, behavioral detection) </t>
        </r>
      </text>
    </comment>
    <comment authorId="0" ref="E402">
      <text>
        <r>
          <rPr>
            <rFont val="Arial"/>
            <family val="2"/>
            <sz val="10"/>
          </rPr>
          <t xml:space="preserve">Identify instances of social engineering attacks and Denial of Service attacks </t>
        </r>
      </text>
    </comment>
    <comment authorId="0" ref="E403">
      <text>
        <r>
          <rPr>
            <rFont val="Arial"/>
            <family val="2"/>
            <sz val="10"/>
          </rPr>
          <t xml:space="preserve">Understand the concepts of side channels and covert channels and their differences</t>
        </r>
      </text>
    </comment>
    <comment authorId="0" ref="E404">
      <text>
        <r>
          <rPr>
            <rFont val="Arial"/>
            <family val="2"/>
            <sz val="10"/>
          </rPr>
          <t xml:space="preserve">Discuss the manner in which Denial of Service attacks can be identified and mitigated.</t>
        </r>
      </text>
    </comment>
    <comment authorId="0" ref="E405">
      <text>
        <r>
          <rPr>
            <rFont val="Arial"/>
            <family val="2"/>
            <sz val="10"/>
          </rPr>
          <t xml:space="preserve">Describe risks to privacy and anonymity in commonly used applications </t>
        </r>
      </text>
    </comment>
    <comment authorId="0" ref="E408">
      <text>
        <r>
          <rPr>
            <rFont val="Arial"/>
            <family val="2"/>
            <sz val="10"/>
          </rPr>
          <t xml:space="preserve">Describe the different categories of network threats and attacks </t>
        </r>
      </text>
    </comment>
    <comment authorId="0" ref="E409">
      <text>
        <r>
          <rPr>
            <rFont val="Arial"/>
            <family val="2"/>
            <sz val="10"/>
          </rPr>
          <t xml:space="preserve">Describe the architecture for public and private key cryptography and how PKI supports network security.</t>
        </r>
      </text>
    </comment>
    <comment authorId="0" ref="E410">
      <text>
        <r>
          <rPr>
            <rFont val="Arial"/>
            <family val="2"/>
            <sz val="10"/>
          </rPr>
          <t xml:space="preserve">Describe virtues and limitations of security technologies at each layer of the network stack  </t>
        </r>
      </text>
    </comment>
    <comment authorId="0" ref="E411">
      <text>
        <r>
          <rPr>
            <rFont val="Arial"/>
            <family val="2"/>
            <sz val="10"/>
          </rPr>
          <t xml:space="preserve">Identify the appropriate defense mechanism(s) and its limitations given a network threat </t>
        </r>
      </text>
    </comment>
    <comment authorId="0" ref="E412">
      <text>
        <r>
          <rPr>
            <rFont val="Arial"/>
            <family val="2"/>
            <sz val="10"/>
          </rPr>
          <t xml:space="preserve">Understand security properties and limitations of other non-wired networks </t>
        </r>
      </text>
    </comment>
    <comment authorId="0" ref="E413">
      <text>
        <r>
          <rPr>
            <rFont val="Arial"/>
            <family val="2"/>
            <sz val="10"/>
          </rPr>
          <t xml:space="preserve">Understand the additional threats faced by non-wired networks </t>
        </r>
      </text>
    </comment>
    <comment authorId="0" ref="E414">
      <text>
        <r>
          <rPr>
            <rFont val="Arial"/>
            <family val="2"/>
            <sz val="10"/>
          </rPr>
          <t xml:space="preserve">Describe threats that can and cannot be protected against using secure communication channels </t>
        </r>
      </text>
    </comment>
    <comment authorId="0" ref="E415">
      <text>
        <r>
          <rPr>
            <rFont val="Arial"/>
            <family val="2"/>
            <sz val="10"/>
          </rPr>
          <t xml:space="preserve">Understand defenses against network censorship </t>
        </r>
      </text>
    </comment>
    <comment authorId="0" ref="E416">
      <text>
        <r>
          <rPr>
            <rFont val="Arial"/>
            <family val="2"/>
            <sz val="10"/>
          </rPr>
          <t xml:space="preserve">Configure a network for security </t>
        </r>
      </text>
    </comment>
    <comment authorId="0" ref="E419">
      <text>
        <r>
          <rPr>
            <rFont val="Arial"/>
            <family val="2"/>
            <sz val="10"/>
          </rPr>
          <t xml:space="preserve">Describe the purpose of Cryptography and list ways it is used in data communications.</t>
        </r>
      </text>
    </comment>
    <comment authorId="0" ref="E420">
      <text>
        <r>
          <rPr>
            <rFont val="Arial"/>
            <family val="2"/>
            <sz val="10"/>
          </rPr>
          <t xml:space="preserve">Define the following terms: Cipher, Cryptanalysis, Cryptographic Algorithm, and Cryptology and describe the two basic methods (ciphers) for transforming plain text in cipher text.  </t>
        </r>
      </text>
    </comment>
    <comment authorId="0" ref="E421">
      <text>
        <r>
          <rPr>
            <rFont val="Arial"/>
            <family val="2"/>
            <sz val="10"/>
          </rPr>
          <t xml:space="preserve">Discuss the importance of prime numbers in cryptography and explain their use in cryptographic algorithms. </t>
        </r>
      </text>
    </comment>
    <comment authorId="0" ref="E422">
      <text>
        <r>
          <rPr>
            <rFont val="Arial"/>
            <family val="2"/>
            <sz val="10"/>
          </rPr>
          <t xml:space="preserve">Understand how to measure entropy and how to generate cryptographic randomness. </t>
        </r>
      </text>
    </comment>
    <comment authorId="0" ref="E423">
      <text>
        <r>
          <rPr>
            <rFont val="Arial"/>
            <family val="2"/>
            <sz val="10"/>
          </rPr>
          <t xml:space="preserve">Demonstrate how Public Key Infrastructure supports digital signing and encryption and discuss the limitations/vulnerabilities.   </t>
        </r>
      </text>
    </comment>
    <comment authorId="0" ref="E424">
      <text>
        <r>
          <rPr>
            <rFont val="Arial"/>
            <family val="2"/>
            <sz val="10"/>
          </rPr>
          <t xml:space="preserve">Understand the cryptographic primitives and their basic properties.  </t>
        </r>
      </text>
    </comment>
    <comment authorId="0" ref="E425">
      <text>
        <r>
          <rPr>
            <rFont val="Arial"/>
            <family val="2"/>
            <sz val="10"/>
          </rPr>
          <t xml:space="preserve">Students should be able to identify appropriate use of cryptography techniques for a given scenario. </t>
        </r>
      </text>
    </comment>
    <comment authorId="0" ref="E426">
      <text>
        <r>
          <rPr>
            <rFont val="Arial"/>
            <family val="2"/>
            <sz val="10"/>
          </rPr>
          <t xml:space="preserve">Understand public-key primitives and their applications. </t>
        </r>
      </text>
    </comment>
    <comment authorId="0" ref="E427">
      <text>
        <r>
          <rPr>
            <rFont val="Arial"/>
            <family val="2"/>
            <sz val="10"/>
          </rPr>
          <t xml:space="preserve">Understand how key exchange protocols work and how they fail. </t>
        </r>
      </text>
    </comment>
    <comment authorId="0" ref="E428">
      <text>
        <r>
          <rPr>
            <rFont val="Arial"/>
            <family val="2"/>
            <sz val="10"/>
          </rPr>
          <t xml:space="preserve">Understand cryptographic protocols and their properties. </t>
        </r>
      </text>
    </comment>
    <comment authorId="0" ref="E429">
      <text>
        <r>
          <rPr>
            <rFont val="Arial"/>
            <family val="2"/>
            <sz val="10"/>
          </rPr>
          <t xml:space="preserve">Describe real-world applications of cryptographic primitives and protocols. </t>
        </r>
      </text>
    </comment>
    <comment authorId="0" ref="E430">
      <text>
        <r>
          <rPr>
            <rFont val="Arial"/>
            <family val="2"/>
            <sz val="10"/>
          </rPr>
          <t xml:space="preserve">Understand precise security definitions, attacker capabilities and goals.</t>
        </r>
      </text>
    </comment>
    <comment authorId="0" ref="E431">
      <text>
        <r>
          <rPr>
            <rFont val="Arial"/>
            <family val="2"/>
            <sz val="10"/>
          </rPr>
          <t xml:space="preserve">Learn not to invent or implement your own cryptography </t>
        </r>
      </text>
    </comment>
    <comment authorId="0" ref="E432">
      <text>
        <r>
          <rPr>
            <rFont val="Arial"/>
            <family val="2"/>
            <sz val="10"/>
          </rPr>
          <t xml:space="preserve">Be aware of quantum cryptography and the impact of quantum computing on cryptographic algorithms. </t>
        </r>
      </text>
    </comment>
    <comment authorId="0" ref="E435">
      <text>
        <r>
          <rPr>
            <rFont val="Arial"/>
            <family val="2"/>
            <sz val="10"/>
          </rPr>
          <t xml:space="preserve">Understand the browser security model including same-origin policy and threat models in web security</t>
        </r>
      </text>
    </comment>
    <comment authorId="0" ref="E436">
      <text>
        <r>
          <rPr>
            <rFont val="Arial"/>
            <family val="2"/>
            <sz val="10"/>
          </rPr>
          <t xml:space="preserve">Understand the concept of web sessions, secure communication channels such as TLS and importance of secure certificates, authentication including single sign-on such as OAuth and SAML  </t>
        </r>
      </text>
    </comment>
    <comment authorId="0" ref="E437">
      <text>
        <r>
          <rPr>
            <rFont val="Arial"/>
            <family val="2"/>
            <sz val="10"/>
          </rPr>
          <t xml:space="preserve">Understand common types of vulnerabilities and attacks in web applications and defenses against them.</t>
        </r>
      </text>
    </comment>
    <comment authorId="0" ref="E438">
      <text>
        <r>
          <rPr>
            <rFont val="Arial"/>
            <family val="2"/>
            <sz val="10"/>
          </rPr>
          <t xml:space="preserve">Understand how to use client-side security capabilities</t>
        </r>
      </text>
    </comment>
    <comment authorId="0" ref="E439">
      <text>
        <r>
          <rPr>
            <rFont val="Arial"/>
            <family val="2"/>
            <sz val="10"/>
          </rPr>
          <t xml:space="preserve">Understand how to use server-side security tools.</t>
        </r>
      </text>
    </comment>
    <comment authorId="0" ref="E442">
      <text>
        <r>
          <rPr>
            <rFont val="Arial"/>
            <family val="2"/>
            <sz val="10"/>
          </rPr>
          <t xml:space="preserve">Understand the concept of code integrity and code signing and the scope it applies to</t>
        </r>
      </text>
    </comment>
    <comment authorId="0" ref="E443">
      <text>
        <r>
          <rPr>
            <rFont val="Arial"/>
            <family val="2"/>
            <sz val="10"/>
          </rPr>
          <t xml:space="preserve">Understand the concept of root of trust and the process of secure boot and secure loading</t>
        </r>
      </text>
    </comment>
    <comment authorId="0" ref="E444">
      <text>
        <r>
          <rPr>
            <rFont val="Arial"/>
            <family val="2"/>
            <sz val="10"/>
          </rPr>
          <t xml:space="preserve">Understand the mechanism of remote attestation of system integrity</t>
        </r>
      </text>
    </comment>
    <comment authorId="0" ref="E445">
      <text>
        <r>
          <rPr>
            <rFont val="Arial"/>
            <family val="2"/>
            <sz val="10"/>
          </rPr>
          <t xml:space="preserve">Understand the goals and key primitives of TPM</t>
        </r>
      </text>
    </comment>
    <comment authorId="0" ref="E446">
      <text>
        <r>
          <rPr>
            <rFont val="Arial"/>
            <family val="2"/>
            <sz val="10"/>
          </rPr>
          <t xml:space="preserve">Understand the threats of plugging peripherals into a device</t>
        </r>
      </text>
    </comment>
    <comment authorId="0" ref="E447">
      <text>
        <r>
          <rPr>
            <rFont val="Arial"/>
            <family val="2"/>
            <sz val="10"/>
          </rPr>
          <t xml:space="preserve">Understand the physical attacks and countermeasures</t>
        </r>
      </text>
    </comment>
    <comment authorId="0" ref="E448">
      <text>
        <r>
          <rPr>
            <rFont val="Arial"/>
            <family val="2"/>
            <sz val="10"/>
          </rPr>
          <t xml:space="preserve">Understand attacks on non-PC hardware platforms</t>
        </r>
      </text>
    </comment>
    <comment authorId="0" ref="E449">
      <text>
        <r>
          <rPr>
            <rFont val="Arial"/>
            <family val="2"/>
            <sz val="10"/>
          </rPr>
          <t xml:space="preserve">Understand the concept and importance of trusted path  </t>
        </r>
      </text>
    </comment>
    <comment authorId="0" ref="E452">
      <text>
        <r>
          <rPr>
            <rFont val="Arial"/>
            <family val="2"/>
            <sz val="10"/>
          </rPr>
          <t xml:space="preserve">Describe the concept of privacy including personally private information, potential violations of privacy due to security mechanisms, and describe how privacy protection mechanisms run in conflict with security mechanisms</t>
        </r>
      </text>
    </comment>
    <comment authorId="0" ref="E453">
      <text>
        <r>
          <rPr>
            <rFont val="Arial"/>
            <family val="2"/>
            <sz val="10"/>
          </rPr>
          <t xml:space="preserve">Give an example of how an attacker can infer a secret by interacting with a database</t>
        </r>
      </text>
    </comment>
    <comment authorId="0" ref="E454">
      <text>
        <r>
          <rPr>
            <rFont val="Arial"/>
            <family val="2"/>
            <sz val="10"/>
          </rPr>
          <t xml:space="preserve">Understand how to set a data backup policy or password refresh policy</t>
        </r>
      </text>
    </comment>
    <comment authorId="0" ref="E455">
      <text>
        <r>
          <rPr>
            <rFont val="Arial"/>
            <family val="2"/>
            <sz val="10"/>
          </rPr>
          <t xml:space="preserve">Understand how to set a breach disclosure policy</t>
        </r>
      </text>
    </comment>
    <comment authorId="0" ref="E456">
      <text>
        <r>
          <rPr>
            <rFont val="Arial"/>
            <family val="2"/>
            <sz val="10"/>
          </rPr>
          <t xml:space="preserve">Understand the consequences of data retention policies  </t>
        </r>
      </text>
    </comment>
    <comment authorId="0" ref="E457">
      <text>
        <r>
          <rPr>
            <rFont val="Arial"/>
            <family val="2"/>
            <sz val="10"/>
          </rPr>
          <t xml:space="preserve">Understand the risks of relying on outsourced manufacturing</t>
        </r>
      </text>
    </comment>
    <comment authorId="0" ref="E458">
      <text>
        <r>
          <rPr>
            <rFont val="Arial"/>
            <family val="2"/>
            <sz val="10"/>
          </rPr>
          <t xml:space="preserve">Understand the risks and benefits of outsourcing to the cloud</t>
        </r>
      </text>
    </comment>
    <comment authorId="0" ref="E461">
      <text>
        <r>
          <rPr>
            <rFont val="Arial"/>
            <family val="2"/>
            <sz val="10"/>
          </rPr>
          <t xml:space="preserve">Describe what is a Digital Investigation is, the sources of digital evidence, and the limitations of forensics.</t>
        </r>
      </text>
    </comment>
    <comment authorId="0" ref="E462">
      <text>
        <r>
          <rPr>
            <rFont val="Arial"/>
            <family val="2"/>
            <sz val="10"/>
          </rPr>
          <t xml:space="preserve">Understand how to design software to support forensics</t>
        </r>
      </text>
    </comment>
    <comment authorId="0" ref="E463">
      <text>
        <r>
          <rPr>
            <rFont val="Arial"/>
            <family val="2"/>
            <sz val="10"/>
          </rPr>
          <t xml:space="preserve">Describe the legal requirements for use if seized data.</t>
        </r>
      </text>
    </comment>
    <comment authorId="0" ref="E464">
      <text>
        <r>
          <rPr>
            <rFont val="Arial"/>
            <family val="2"/>
            <sz val="10"/>
          </rPr>
          <t xml:space="preserve">Describe the process of evidence seizure from the time when the requirement was identified to the disposition of the data.</t>
        </r>
      </text>
    </comment>
    <comment authorId="0" ref="E465">
      <text>
        <r>
          <rPr>
            <rFont val="Arial"/>
            <family val="2"/>
            <sz val="10"/>
          </rPr>
          <t xml:space="preserve">Describe how data collection is accomplished and the proper storage of the original and forensics copy.</t>
        </r>
      </text>
    </comment>
    <comment authorId="0" ref="E466">
      <text>
        <r>
          <rPr>
            <rFont val="Arial"/>
            <family val="2"/>
            <sz val="10"/>
          </rPr>
          <t xml:space="preserve">Conduct a data collection on a hard drive.</t>
        </r>
      </text>
    </comment>
    <comment authorId="0" ref="E467">
      <text>
        <r>
          <rPr>
            <rFont val="Arial"/>
            <family val="2"/>
            <sz val="10"/>
          </rPr>
          <t xml:space="preserve">Describe a person’s responsibility and liability while testifying as a forensics examiner.</t>
        </r>
      </text>
    </comment>
    <comment authorId="0" ref="E468">
      <text>
        <r>
          <rPr>
            <rFont val="Arial"/>
            <family val="2"/>
            <sz val="10"/>
          </rPr>
          <t xml:space="preserve">Describe the file system structure for a given device (NTFS, MFS, iNode, HFS…) and recover data based on a given search term from an imaged system.</t>
        </r>
      </text>
    </comment>
    <comment authorId="0" ref="E469">
      <text>
        <r>
          <rPr>
            <rFont val="Arial"/>
            <family val="2"/>
            <sz val="10"/>
          </rPr>
          <t xml:space="preserve">Reconstruct application history from application artifacts</t>
        </r>
      </text>
    </comment>
    <comment authorId="0" ref="E470">
      <text>
        <r>
          <rPr>
            <rFont val="Arial"/>
            <family val="2"/>
            <sz val="10"/>
          </rPr>
          <t xml:space="preserve">Reconstruct web browsing history from web artifacts</t>
        </r>
      </text>
    </comment>
    <comment authorId="0" ref="E471">
      <text>
        <r>
          <rPr>
            <rFont val="Arial"/>
            <family val="2"/>
            <sz val="10"/>
          </rPr>
          <t xml:space="preserve">Capture and interpret network traffic</t>
        </r>
      </text>
    </comment>
    <comment authorId="0" ref="E472">
      <text>
        <r>
          <rPr>
            <rFont val="Arial"/>
            <family val="2"/>
            <sz val="10"/>
          </rPr>
          <t xml:space="preserve">Discuss the challenges associated with mobile device forensics.</t>
        </r>
      </text>
    </comment>
    <comment authorId="0" ref="E473">
      <text>
        <r>
          <rPr>
            <rFont val="Arial"/>
            <family val="2"/>
            <sz val="10"/>
          </rPr>
          <t xml:space="preserve">Evaluate a system (network, computer, or application) for the presence of malware or malicious activity.</t>
        </r>
      </text>
    </comment>
    <comment authorId="0" ref="E474">
      <text>
        <r>
          <rPr>
            <rFont val="Arial"/>
            <family val="2"/>
            <sz val="10"/>
          </rPr>
          <t xml:space="preserve">Apply forensics tools to investigate security breaches</t>
        </r>
      </text>
    </comment>
    <comment authorId="0" ref="E475">
      <text>
        <r>
          <rPr>
            <rFont val="Arial"/>
            <family val="2"/>
            <sz val="10"/>
          </rPr>
          <t xml:space="preserve">Defeat forensics tools  </t>
        </r>
      </text>
    </comment>
    <comment authorId="0" ref="E478">
      <text>
        <r>
          <rPr>
            <rFont val="Arial"/>
            <family val="2"/>
            <sz val="10"/>
          </rPr>
          <t xml:space="preserve">Describe the requirements for integrating security into the SDL.</t>
        </r>
      </text>
    </comment>
    <comment authorId="0" ref="E479">
      <text>
        <r>
          <rPr>
            <rFont val="Arial"/>
            <family val="2"/>
            <sz val="10"/>
          </rPr>
          <t xml:space="preserve">Apply the concepts of the Design Principles for Protection Mechanisms (e.g. Saltzer and Schroeder ), the Principles for Software Security (Viega and McGraw), and the Principles for Secure Design (Morrie Gasser) on a software development project</t>
        </r>
      </text>
    </comment>
    <comment authorId="0" ref="E480">
      <text>
        <r>
          <rPr>
            <rFont val="Arial"/>
            <family val="2"/>
            <sz val="10"/>
          </rPr>
          <t xml:space="preserve">Develop specifications for a software development effort that fully specify functional requirements and identifies the expected execution paths.</t>
        </r>
      </text>
    </comment>
    <comment authorId="0" ref="E481">
      <text>
        <r>
          <rPr>
            <rFont val="Arial"/>
            <family val="2"/>
            <sz val="10"/>
          </rPr>
          <t xml:space="preserve">Describe software development best practices for minimizing vulnerabilities in programming code.</t>
        </r>
      </text>
    </comment>
    <comment authorId="0" ref="E482">
      <text>
        <r>
          <rPr>
            <rFont val="Arial"/>
            <family val="2"/>
            <sz val="10"/>
          </rPr>
          <t xml:space="preserve">Conduct a security verification and assessment (static and dynamic) of a software application</t>
        </r>
      </text>
    </comment>
    <comment authorId="0" ref="E485">
      <text>
        <r>
          <rPr>
            <rFont val="Arial"/>
            <family val="2"/>
            <sz val="10"/>
          </rPr>
          <t xml:space="preserve">Describe how humans gain access to information and data to support their needs</t>
        </r>
      </text>
    </comment>
    <comment authorId="0" ref="E486">
      <text>
        <r>
          <rPr>
            <rFont val="Arial"/>
            <family val="2"/>
            <sz val="10"/>
          </rPr>
          <t xml:space="preserve">Understand advantages and disadvantages of central organizational control over data</t>
        </r>
      </text>
    </comment>
    <comment authorId="0" ref="E487">
      <text>
        <r>
          <rPr>
            <rFont val="Arial"/>
            <family val="2"/>
            <sz val="10"/>
          </rPr>
          <t xml:space="preserve">Identify the careers/roles associated with information management (e.g., database administrator, data modeler, application developer, end-user).  </t>
        </r>
      </text>
    </comment>
    <comment authorId="0" ref="E488">
      <text>
        <r>
          <rPr>
            <rFont val="Arial"/>
            <family val="2"/>
            <sz val="10"/>
          </rPr>
          <t xml:space="preserve">Compare and contrast information with data and knowledge</t>
        </r>
      </text>
    </comment>
    <comment authorId="0" ref="E489">
      <text>
        <r>
          <rPr>
            <rFont val="Arial"/>
            <family val="2"/>
            <sz val="10"/>
          </rPr>
          <t xml:space="preserve">Demonstrate uses of explicitly stored metadata/schema associated with data  </t>
        </r>
      </text>
    </comment>
    <comment authorId="0" ref="E490">
      <text>
        <r>
          <rPr>
            <rFont val="Arial"/>
            <family val="2"/>
            <sz val="10"/>
          </rPr>
          <t xml:space="preserve">Identify issues of data persistence for an organization</t>
        </r>
      </text>
    </comment>
    <comment authorId="0" ref="E491">
      <text>
        <r>
          <rPr>
            <rFont val="Arial"/>
            <family val="2"/>
            <sz val="10"/>
          </rPr>
          <t xml:space="preserve">Critique/defend a small- to medium-size information application with regard to its satisfying real user information needs  </t>
        </r>
      </text>
    </comment>
    <comment authorId="0" ref="E492">
      <text>
        <r>
          <rPr>
            <rFont val="Arial"/>
            <family val="2"/>
            <sz val="10"/>
          </rPr>
          <t xml:space="preserve">Explain uses of declarative queries</t>
        </r>
      </text>
    </comment>
    <comment authorId="0" ref="E493">
      <text>
        <r>
          <rPr>
            <rFont val="Arial"/>
            <family val="2"/>
            <sz val="10"/>
          </rPr>
          <t xml:space="preserve">Give a declarative version for a navigational query</t>
        </r>
      </text>
    </comment>
    <comment authorId="0" ref="E494">
      <text>
        <r>
          <rPr>
            <rFont val="Arial"/>
            <family val="2"/>
            <sz val="10"/>
          </rPr>
          <t xml:space="preserve">Describe several technical solutions to the problems related to information privacy, integrity, security, and preservation</t>
        </r>
      </text>
    </comment>
    <comment authorId="0" ref="E495">
      <text>
        <r>
          <rPr>
            <rFont val="Arial"/>
            <family val="2"/>
            <sz val="10"/>
          </rPr>
          <t xml:space="preserve">Explain measures of efficiency (throughput, response time) and effectiveness (recall, precision)  </t>
        </r>
      </text>
    </comment>
    <comment authorId="0" ref="E496">
      <text>
        <r>
          <rPr>
            <rFont val="Arial"/>
            <family val="2"/>
            <sz val="10"/>
          </rPr>
          <t xml:space="preserve">approaches that scale up to globally networked systems  </t>
        </r>
      </text>
    </comment>
    <comment authorId="0" ref="E497">
      <text>
        <r>
          <rPr>
            <rFont val="Arial"/>
            <family val="2"/>
            <sz val="10"/>
          </rPr>
          <t xml:space="preserve">Identify vulnerabilities and failure scenarios in common forms of information systems  </t>
        </r>
      </text>
    </comment>
    <comment authorId="0" ref="E500">
      <text>
        <r>
          <rPr>
            <rFont val="Arial"/>
            <family val="2"/>
            <sz val="10"/>
          </rPr>
          <t xml:space="preserve">Explain the characteristics that distinguish the database approach from the traditional approach of programming with data files</t>
        </r>
      </text>
    </comment>
    <comment authorId="0" ref="E501">
      <text>
        <r>
          <rPr>
            <rFont val="Arial"/>
            <family val="2"/>
            <sz val="10"/>
          </rPr>
          <t xml:space="preserve">Understand the most common designs for core database system components including the query optimizer, query executor, storage manager, access methods, and transaction processor.</t>
        </r>
      </text>
    </comment>
    <comment authorId="0" ref="E502">
      <text>
        <r>
          <rPr>
            <rFont val="Arial"/>
            <family val="2"/>
            <sz val="10"/>
          </rPr>
          <t xml:space="preserve">Cite the basic goals, functions, models, components, applications, and social impact of database systems  </t>
        </r>
      </text>
    </comment>
    <comment authorId="0" ref="E503">
      <text>
        <r>
          <rPr>
            <rFont val="Arial"/>
            <family val="2"/>
            <sz val="10"/>
          </rPr>
          <t xml:space="preserve">Describe the components of a database system and give examples of their use</t>
        </r>
      </text>
    </comment>
    <comment authorId="0" ref="E504">
      <text>
        <r>
          <rPr>
            <rFont val="Arial"/>
            <family val="2"/>
            <sz val="10"/>
          </rPr>
          <t xml:space="preserve">Identify major DBMS functions and describe their role in a database system</t>
        </r>
      </text>
    </comment>
    <comment authorId="0" ref="E505">
      <text>
        <r>
          <rPr>
            <rFont val="Arial"/>
            <family val="2"/>
            <sz val="10"/>
          </rPr>
          <t xml:space="preserve">Explain the concept of data independence and its importance in a database system</t>
        </r>
      </text>
    </comment>
    <comment authorId="0" ref="E506">
      <text>
        <r>
          <rPr>
            <rFont val="Arial"/>
            <family val="2"/>
            <sz val="10"/>
          </rPr>
          <t xml:space="preserve">Use a declarative query language to elicit information from a database</t>
        </r>
      </text>
    </comment>
    <comment authorId="0" ref="E507">
      <text>
        <r>
          <rPr>
            <rFont val="Arial"/>
            <family val="2"/>
            <sz val="10"/>
          </rPr>
          <t xml:space="preserve">Describe how various types of content cover the notions of structure and/or of stream (sequence), e.g., documents, multimedia, tables</t>
        </r>
      </text>
    </comment>
    <comment authorId="0" ref="E508">
      <text>
        <r>
          <rPr>
            <rFont val="Arial"/>
            <family val="2"/>
            <sz val="10"/>
          </rPr>
          <t xml:space="preserve">Describe major approaches to storing and processing large volumes of data</t>
        </r>
      </text>
    </comment>
    <comment authorId="0" ref="E511">
      <text>
        <r>
          <rPr>
            <rFont val="Arial"/>
            <family val="2"/>
            <sz val="10"/>
          </rPr>
          <t xml:space="preserve">Categorize data models based on the types of concepts that they provide to describe the database structure and their usage, for example, use of conceptual, spreadsheet, physical, and representational data models</t>
        </r>
      </text>
    </comment>
    <comment authorId="0" ref="E512">
      <text>
        <r>
          <rPr>
            <rFont val="Arial"/>
            <family val="2"/>
            <sz val="10"/>
          </rPr>
          <t xml:space="preserve">Describe the modeling concepts and notation of widely used modeling notation (e.g., ERD notation, and UML), including their use in data modeling</t>
        </r>
      </text>
    </comment>
    <comment authorId="0" ref="E513">
      <text>
        <r>
          <rPr>
            <rFont val="Arial"/>
            <family val="2"/>
            <sz val="10"/>
          </rPr>
          <t xml:space="preserve">Define the fundamental terminology used in the relational data model</t>
        </r>
      </text>
    </comment>
    <comment authorId="0" ref="E514">
      <text>
        <r>
          <rPr>
            <rFont val="Arial"/>
            <family val="2"/>
            <sz val="10"/>
          </rPr>
          <t xml:space="preserve">Describe the basic principles of the relational data model</t>
        </r>
      </text>
    </comment>
    <comment authorId="0" ref="E515">
      <text>
        <r>
          <rPr>
            <rFont val="Arial"/>
            <family val="2"/>
            <sz val="10"/>
          </rPr>
          <t xml:space="preserve">Apply the modeling concepts and notation of the relational data model</t>
        </r>
      </text>
    </comment>
    <comment authorId="0" ref="E516">
      <text>
        <r>
          <rPr>
            <rFont val="Arial"/>
            <family val="2"/>
            <sz val="10"/>
          </rPr>
          <t xml:space="preserve">Describe the main concepts of the OO model such as object identity, type constructors, encapsulation, inheritance, polymorphism, and versioning</t>
        </r>
      </text>
    </comment>
    <comment authorId="0" ref="E517">
      <text>
        <r>
          <rPr>
            <rFont val="Arial"/>
            <family val="2"/>
            <sz val="10"/>
          </rPr>
          <t xml:space="preserve">Describe the differences between relational and semi-structured data models</t>
        </r>
      </text>
    </comment>
    <comment authorId="0" ref="E518">
      <text>
        <r>
          <rPr>
            <rFont val="Arial"/>
            <family val="2"/>
            <sz val="10"/>
          </rPr>
          <t xml:space="preserve">Give a semi-structured equivalent (e.g., in DTD or XML Schema) for a given relational schema</t>
        </r>
      </text>
    </comment>
    <comment authorId="0" ref="E521">
      <text>
        <r>
          <rPr>
            <rFont val="Arial"/>
            <family val="2"/>
            <sz val="10"/>
          </rPr>
          <t xml:space="preserve">Generate an index file for a collection of resources</t>
        </r>
      </text>
    </comment>
    <comment authorId="0" ref="E522">
      <text>
        <r>
          <rPr>
            <rFont val="Arial"/>
            <family val="2"/>
            <sz val="10"/>
          </rPr>
          <t xml:space="preserve">Explain the role of an inverted index in locating a document in a collection</t>
        </r>
      </text>
    </comment>
    <comment authorId="0" ref="E523">
      <text>
        <r>
          <rPr>
            <rFont val="Arial"/>
            <family val="2"/>
            <sz val="10"/>
          </rPr>
          <t xml:space="preserve">Explain how stemming and stop words affect indexing</t>
        </r>
      </text>
    </comment>
    <comment authorId="0" ref="E524">
      <text>
        <r>
          <rPr>
            <rFont val="Arial"/>
            <family val="2"/>
            <sz val="10"/>
          </rPr>
          <t xml:space="preserve">Identify appropriate indices for given relational schema and query set</t>
        </r>
      </text>
    </comment>
    <comment authorId="0" ref="E525">
      <text>
        <r>
          <rPr>
            <rFont val="Arial"/>
            <family val="2"/>
            <sz val="10"/>
          </rPr>
          <t xml:space="preserve">Estimate time to retrieve information, when indices are used compared to when they are not used</t>
        </r>
      </text>
    </comment>
    <comment authorId="0" ref="E528">
      <text>
        <r>
          <rPr>
            <rFont val="Arial"/>
            <family val="2"/>
            <sz val="10"/>
          </rPr>
          <t xml:space="preserve">Prepare a relational schema from a conceptual model developed using the entity- relationship model</t>
        </r>
      </text>
    </comment>
    <comment authorId="0" ref="E529">
      <text>
        <r>
          <rPr>
            <rFont val="Arial"/>
            <family val="2"/>
            <sz val="10"/>
          </rPr>
          <t xml:space="preserve">Explain and demonstrate the concepts of entity integrity constraint and referential integrity constraint (including definition of the concept of a foreign key)</t>
        </r>
      </text>
    </comment>
    <comment authorId="0" ref="E530">
      <text>
        <r>
          <rPr>
            <rFont val="Arial"/>
            <family val="2"/>
            <sz val="10"/>
          </rPr>
          <t xml:space="preserve">Demonstrate use of the relational algebra operations from mathematical set theory (union, intersection, difference, and Cartesian product) and the relational algebra operations developed specifically for relational databases (select (restrict), project, join, and division)</t>
        </r>
      </text>
    </comment>
    <comment authorId="0" ref="E531">
      <text>
        <r>
          <rPr>
            <rFont val="Arial"/>
            <family val="2"/>
            <sz val="10"/>
          </rPr>
          <t xml:space="preserve">Demonstrate queries in the relational algebra</t>
        </r>
      </text>
    </comment>
    <comment authorId="0" ref="E532">
      <text>
        <r>
          <rPr>
            <rFont val="Arial"/>
            <family val="2"/>
            <sz val="10"/>
          </rPr>
          <t xml:space="preserve">Demonstrate queries in the tuple relational calculus</t>
        </r>
      </text>
    </comment>
    <comment authorId="0" ref="E533">
      <text>
        <r>
          <rPr>
            <rFont val="Arial"/>
            <family val="2"/>
            <sz val="10"/>
          </rPr>
          <t xml:space="preserve">Determine the functional dependency between two or more attributes that are a subset of a relation</t>
        </r>
      </text>
    </comment>
    <comment authorId="0" ref="E534">
      <text>
        <r>
          <rPr>
            <rFont val="Arial"/>
            <family val="2"/>
            <sz val="10"/>
          </rPr>
          <t xml:space="preserve">Connect constraints expressed as primary key and foreign key, with functional dependencies</t>
        </r>
      </text>
    </comment>
    <comment authorId="0" ref="E535">
      <text>
        <r>
          <rPr>
            <rFont val="Arial"/>
            <family val="2"/>
            <sz val="10"/>
          </rPr>
          <t xml:space="preserve">Compute the closure of a set of attributes under given functional dependencies</t>
        </r>
      </text>
    </comment>
    <comment authorId="0" ref="E536">
      <text>
        <r>
          <rPr>
            <rFont val="Arial"/>
            <family val="2"/>
            <sz val="10"/>
          </rPr>
          <t xml:space="preserve">Determine whether or not a set of attributes form a superkey and/or candidate key for a relation with given functional dependencies</t>
        </r>
      </text>
    </comment>
    <comment authorId="0" ref="E537">
      <text>
        <r>
          <rPr>
            <rFont val="Arial"/>
            <family val="2"/>
            <sz val="10"/>
          </rPr>
          <t xml:space="preserve">Evaluate a proposed decomposition, to say whether or not it has lossless-join and dependency-preservation</t>
        </r>
      </text>
    </comment>
    <comment authorId="0" ref="E538">
      <text>
        <r>
          <rPr>
            <rFont val="Arial"/>
            <family val="2"/>
            <sz val="10"/>
          </rPr>
          <t xml:space="preserve">Describe what is meant by BCNF, PJNF, 5NF</t>
        </r>
      </text>
    </comment>
    <comment authorId="0" ref="E539">
      <text>
        <r>
          <rPr>
            <rFont val="Arial"/>
            <family val="2"/>
            <sz val="10"/>
          </rPr>
          <t xml:space="preserve">Explain the impact of normalization on the efficiency of database operations especially query optimization</t>
        </r>
      </text>
    </comment>
    <comment authorId="0" ref="E540">
      <text>
        <r>
          <rPr>
            <rFont val="Arial"/>
            <family val="2"/>
            <sz val="10"/>
          </rPr>
          <t xml:space="preserve">Describe what is a multi-valued dependency and what type of constraints it specifies</t>
        </r>
      </text>
    </comment>
    <comment authorId="0" ref="E543">
      <text>
        <r>
          <rPr>
            <rFont val="Arial"/>
            <family val="2"/>
            <sz val="10"/>
          </rPr>
          <t xml:space="preserve">Create a relational database schema in SQL that incorporates key, entity integrity, and referential integrity constraints</t>
        </r>
      </text>
    </comment>
    <comment authorId="0" ref="E544">
      <text>
        <r>
          <rPr>
            <rFont val="Arial"/>
            <family val="2"/>
            <sz val="10"/>
          </rPr>
          <t xml:space="preserve">Demonstrate data definition in SQL and retrieving information from a database using the SQL SELECT statement</t>
        </r>
      </text>
    </comment>
    <comment authorId="0" ref="E545">
      <text>
        <r>
          <rPr>
            <rFont val="Arial"/>
            <family val="2"/>
            <sz val="10"/>
          </rPr>
          <t xml:space="preserve">Evaluate a set of query processing strategies and select the optimal strategy</t>
        </r>
      </text>
    </comment>
    <comment authorId="0" ref="E546">
      <text>
        <r>
          <rPr>
            <rFont val="Arial"/>
            <family val="2"/>
            <sz val="10"/>
          </rPr>
          <t xml:space="preserve">Create a non-procedural query by filling in templates of relations to construct an example of the desired query result</t>
        </r>
      </text>
    </comment>
    <comment authorId="0" ref="E547">
      <text>
        <r>
          <rPr>
            <rFont val="Arial"/>
            <family val="2"/>
            <sz val="10"/>
          </rPr>
          <t xml:space="preserve">Embed object-oriented queries into a stand-alone language such as C++ or Java (e.g., SELECT Col.Method() FROM Object)</t>
        </r>
      </text>
    </comment>
    <comment authorId="0" ref="E548">
      <text>
        <r>
          <rPr>
            <rFont val="Arial"/>
            <family val="2"/>
            <sz val="10"/>
          </rPr>
          <t xml:space="preserve">Write a stored procedure that deals with parameters and has some control flow, to provide a given functionality</t>
        </r>
      </text>
    </comment>
    <comment authorId="0" ref="E551">
      <text>
        <r>
          <rPr>
            <rFont val="Arial"/>
            <family val="2"/>
            <sz val="10"/>
          </rPr>
          <t xml:space="preserve">Create a transaction by embedding SQL into an application program</t>
        </r>
      </text>
    </comment>
    <comment authorId="0" ref="E552">
      <text>
        <r>
          <rPr>
            <rFont val="Arial"/>
            <family val="2"/>
            <sz val="10"/>
          </rPr>
          <t xml:space="preserve">Explain the concept of implicit commits</t>
        </r>
      </text>
    </comment>
    <comment authorId="0" ref="E553">
      <text>
        <r>
          <rPr>
            <rFont val="Arial"/>
            <family val="2"/>
            <sz val="10"/>
          </rPr>
          <t xml:space="preserve">Describe the issues specific to efficient transaction execution</t>
        </r>
      </text>
    </comment>
    <comment authorId="0" ref="E554">
      <text>
        <r>
          <rPr>
            <rFont val="Arial"/>
            <family val="2"/>
            <sz val="10"/>
          </rPr>
          <t xml:space="preserve">Explain when and why rollback is needed and how logging assures proper rollback</t>
        </r>
      </text>
    </comment>
    <comment authorId="0" ref="E555">
      <text>
        <r>
          <rPr>
            <rFont val="Arial"/>
            <family val="2"/>
            <sz val="10"/>
          </rPr>
          <t xml:space="preserve">Explain the effect of different isolation levels on the concurrency control mechanisms</t>
        </r>
      </text>
    </comment>
    <comment authorId="0" ref="E556">
      <text>
        <r>
          <rPr>
            <rFont val="Arial"/>
            <family val="2"/>
            <sz val="10"/>
          </rPr>
          <t xml:space="preserve">Choose the proper isolation level for implementing a specified transaction protocol</t>
        </r>
      </text>
    </comment>
    <comment authorId="0" ref="E557">
      <text>
        <r>
          <rPr>
            <rFont val="Arial"/>
            <family val="2"/>
            <sz val="10"/>
          </rPr>
          <t xml:space="preserve">Identify appropriate transaction boundaries in application programs</t>
        </r>
      </text>
    </comment>
    <comment authorId="0" ref="E560">
      <text>
        <r>
          <rPr>
            <rFont val="Arial"/>
            <family val="2"/>
            <sz val="10"/>
          </rPr>
          <t xml:space="preserve">Explain the techniques used for data fragmentation, replication, and allocation during the distributed database design process</t>
        </r>
      </text>
    </comment>
    <comment authorId="0" ref="E561">
      <text>
        <r>
          <rPr>
            <rFont val="Arial"/>
            <family val="2"/>
            <sz val="10"/>
          </rPr>
          <t xml:space="preserve">Evaluate simple strategies for executing a distributed query to select the strategy that minimizes the amount of data transfer</t>
        </r>
      </text>
    </comment>
    <comment authorId="0" ref="E562">
      <text>
        <r>
          <rPr>
            <rFont val="Arial"/>
            <family val="2"/>
            <sz val="10"/>
          </rPr>
          <t xml:space="preserve">Explain how the two-phase commit protocol is used to deal with committing a transaction that accesses databases stored on multiple nodes</t>
        </r>
      </text>
    </comment>
    <comment authorId="0" ref="E563">
      <text>
        <r>
          <rPr>
            <rFont val="Arial"/>
            <family val="2"/>
            <sz val="10"/>
          </rPr>
          <t xml:space="preserve">Describe distributed concurrency control based on the distinguished copy techniques and the voting method</t>
        </r>
      </text>
    </comment>
    <comment authorId="0" ref="E564">
      <text>
        <r>
          <rPr>
            <rFont val="Arial"/>
            <family val="2"/>
            <sz val="10"/>
          </rPr>
          <t xml:space="preserve">Describe the three levels of software in the client-server model</t>
        </r>
      </text>
    </comment>
    <comment authorId="0" ref="E567">
      <text>
        <r>
          <rPr>
            <rFont val="Arial"/>
            <family val="2"/>
            <sz val="10"/>
          </rPr>
          <t xml:space="preserve">Explain the concepts of records, record types, and files, as well as the different techniques for placing file records on disk</t>
        </r>
      </text>
    </comment>
    <comment authorId="0" ref="E568">
      <text>
        <r>
          <rPr>
            <rFont val="Arial"/>
            <family val="2"/>
            <sz val="10"/>
          </rPr>
          <t xml:space="preserve">Give examples of the application of primary, secondary, and clustering indexes</t>
        </r>
      </text>
    </comment>
    <comment authorId="0" ref="E569">
      <text>
        <r>
          <rPr>
            <rFont val="Arial"/>
            <family val="2"/>
            <sz val="10"/>
          </rPr>
          <t xml:space="preserve">Distinguish between a non-dense index and a dense index</t>
        </r>
      </text>
    </comment>
    <comment authorId="0" ref="E570">
      <text>
        <r>
          <rPr>
            <rFont val="Arial"/>
            <family val="2"/>
            <sz val="10"/>
          </rPr>
          <t xml:space="preserve">Implement dynamic multilevel indexes using B-trees</t>
        </r>
      </text>
    </comment>
    <comment authorId="0" ref="E571">
      <text>
        <r>
          <rPr>
            <rFont val="Arial"/>
            <family val="2"/>
            <sz val="10"/>
          </rPr>
          <t xml:space="preserve">Explain the theory and application of internal and external hashing techniques</t>
        </r>
      </text>
    </comment>
    <comment authorId="0" ref="E572">
      <text>
        <r>
          <rPr>
            <rFont val="Arial"/>
            <family val="2"/>
            <sz val="10"/>
          </rPr>
          <t xml:space="preserve">Use hashing to facilitate dynamic file expansion</t>
        </r>
      </text>
    </comment>
    <comment authorId="0" ref="E573">
      <text>
        <r>
          <rPr>
            <rFont val="Arial"/>
            <family val="2"/>
            <sz val="10"/>
          </rPr>
          <t xml:space="preserve">Describe the relationships among hashing, compression, and efficient database searches</t>
        </r>
      </text>
    </comment>
    <comment authorId="0" ref="E574">
      <text>
        <r>
          <rPr>
            <rFont val="Arial"/>
            <family val="2"/>
            <sz val="10"/>
          </rPr>
          <t xml:space="preserve">Evaluate costs and benefits of various hashing schemes</t>
        </r>
      </text>
    </comment>
    <comment authorId="0" ref="E575">
      <text>
        <r>
          <rPr>
            <rFont val="Arial"/>
            <family val="2"/>
            <sz val="10"/>
          </rPr>
          <t xml:space="preserve">Explain how physical database design affects database transaction efficiency</t>
        </r>
      </text>
    </comment>
    <comment authorId="0" ref="E578">
      <text>
        <r>
          <rPr>
            <rFont val="Arial"/>
            <family val="2"/>
            <sz val="10"/>
          </rPr>
          <t xml:space="preserve">Compare and contrast different conceptions of data mining as evidenced in both research and application</t>
        </r>
      </text>
    </comment>
    <comment authorId="0" ref="E579">
      <text>
        <r>
          <rPr>
            <rFont val="Arial"/>
            <family val="2"/>
            <sz val="10"/>
          </rPr>
          <t xml:space="preserve">Explain the role of finding associations in commercial market basket data</t>
        </r>
      </text>
    </comment>
    <comment authorId="0" ref="E580">
      <text>
        <r>
          <rPr>
            <rFont val="Arial"/>
            <family val="2"/>
            <sz val="10"/>
          </rPr>
          <t xml:space="preserve">Characterize the kinds of patterns that can be discovered by association rule mining</t>
        </r>
      </text>
    </comment>
    <comment authorId="0" ref="E581">
      <text>
        <r>
          <rPr>
            <rFont val="Arial"/>
            <family val="2"/>
            <sz val="10"/>
          </rPr>
          <t xml:space="preserve">Describe how to extend a relational system to find patterns using association rules</t>
        </r>
      </text>
    </comment>
    <comment authorId="0" ref="E582">
      <text>
        <r>
          <rPr>
            <rFont val="Arial"/>
            <family val="2"/>
            <sz val="10"/>
          </rPr>
          <t xml:space="preserve">Evaluate methodological issues underlying the effective application of data mining</t>
        </r>
      </text>
    </comment>
    <comment authorId="0" ref="E583">
      <text>
        <r>
          <rPr>
            <rFont val="Arial"/>
            <family val="2"/>
            <sz val="10"/>
          </rPr>
          <t xml:space="preserve">Identify and characterize sources of noise, redundancy, and outliers in presented data</t>
        </r>
      </text>
    </comment>
    <comment authorId="0" ref="E584">
      <text>
        <r>
          <rPr>
            <rFont val="Arial"/>
            <family val="2"/>
            <sz val="10"/>
          </rPr>
          <t xml:space="preserve">Identify mechanisms (on-line aggregation, anytime behavior, interactive visualization) to close the loop in the data mining process</t>
        </r>
      </text>
    </comment>
    <comment authorId="0" ref="E585">
      <text>
        <r>
          <rPr>
            <rFont val="Arial"/>
            <family val="2"/>
            <sz val="10"/>
          </rPr>
          <t xml:space="preserve">Describe why the various close-the-loop processes improve the effectiveness of data mining</t>
        </r>
      </text>
    </comment>
    <comment authorId="0" ref="E588">
      <text>
        <r>
          <rPr>
            <rFont val="Arial"/>
            <family val="2"/>
            <sz val="10"/>
          </rPr>
          <t xml:space="preserve">Explain basic information storage and retrieval concepts</t>
        </r>
      </text>
    </comment>
    <comment authorId="0" ref="E589">
      <text>
        <r>
          <rPr>
            <rFont val="Arial"/>
            <family val="2"/>
            <sz val="10"/>
          </rPr>
          <t xml:space="preserve">Describe what issues are specific to efficient information retrieval</t>
        </r>
      </text>
    </comment>
    <comment authorId="0" ref="E590">
      <text>
        <r>
          <rPr>
            <rFont val="Arial"/>
            <family val="2"/>
            <sz val="10"/>
          </rPr>
          <t xml:space="preserve">Give applications of alternative search strategies and explain why the particular search strategy is appropriate for the application</t>
        </r>
      </text>
    </comment>
    <comment authorId="0" ref="E591">
      <text>
        <r>
          <rPr>
            <rFont val="Arial"/>
            <family val="2"/>
            <sz val="10"/>
          </rPr>
          <t xml:space="preserve">Perform Internet-based research</t>
        </r>
      </text>
    </comment>
    <comment authorId="0" ref="E592">
      <text>
        <r>
          <rPr>
            <rFont val="Arial"/>
            <family val="2"/>
            <sz val="10"/>
          </rPr>
          <t xml:space="preserve">Design and implement a small to medium size information storage and retrieval system, or digital library</t>
        </r>
      </text>
    </comment>
    <comment authorId="0" ref="E593">
      <text>
        <r>
          <rPr>
            <rFont val="Arial"/>
            <family val="2"/>
            <sz val="10"/>
          </rPr>
          <t xml:space="preserve">Describe some of the technical solutions to the problems related to archiving and preserving information in a digital library</t>
        </r>
      </text>
    </comment>
    <comment authorId="0" ref="E596">
      <text>
        <r>
          <rPr>
            <rFont val="Arial"/>
            <family val="2"/>
            <sz val="10"/>
          </rPr>
          <t xml:space="preserve">Describe the media and supporting devices commonly associated with multimedia information and systems </t>
        </r>
      </text>
    </comment>
    <comment authorId="0" ref="E597">
      <text>
        <r>
          <rPr>
            <rFont val="Arial"/>
            <family val="2"/>
            <sz val="10"/>
          </rPr>
          <t xml:space="preserve">Explain basic multimedia presentation concepts </t>
        </r>
      </text>
    </comment>
    <comment authorId="0" ref="E598">
      <text>
        <r>
          <rPr>
            <rFont val="Arial"/>
            <family val="2"/>
            <sz val="10"/>
          </rPr>
          <t xml:space="preserve">Demonstrate the use of content-based information analysis in a multimedia information system </t>
        </r>
      </text>
    </comment>
    <comment authorId="0" ref="E599">
      <text>
        <r>
          <rPr>
            <rFont val="Arial"/>
            <family val="2"/>
            <sz val="10"/>
          </rPr>
          <t xml:space="preserve">Critique multimedia presentations in terms of their appropriate use of audio, video, graphics, color, and other information presentation concepts </t>
        </r>
      </text>
    </comment>
    <comment authorId="0" ref="E600">
      <text>
        <r>
          <rPr>
            <rFont val="Arial"/>
            <family val="2"/>
            <sz val="10"/>
          </rPr>
          <t xml:space="preserve">Implement a multimedia application using a commercial authoring system </t>
        </r>
      </text>
    </comment>
    <comment authorId="0" ref="E601">
      <text>
        <r>
          <rPr>
            <rFont val="Arial"/>
            <family val="2"/>
            <sz val="10"/>
          </rPr>
          <t xml:space="preserve">For each of several media or multimedia standards, describe in non-technical language what the standard calls for, and explain how aspects of human perception might be sensitive to the limitations of that standard </t>
        </r>
      </text>
    </comment>
    <comment authorId="0" ref="E602">
      <text>
        <r>
          <rPr>
            <rFont val="Arial"/>
            <family val="2"/>
            <sz val="10"/>
          </rPr>
          <t xml:space="preserve">Describe the characteristics of a computer system (including identification of support tools and appropriate standards) that has to host the implementation of one of a range of possible multimedia applications </t>
        </r>
      </text>
    </comment>
    <comment authorId="0" ref="E605">
      <text>
        <r>
          <rPr>
            <rFont val="Arial"/>
            <family val="2"/>
            <sz val="10"/>
          </rPr>
          <t xml:space="preserve">Describe Turing test and the “Chinese Room” thought experiment. </t>
        </r>
      </text>
    </comment>
    <comment authorId="0" ref="E606">
      <text>
        <r>
          <rPr>
            <rFont val="Arial"/>
            <family val="2"/>
            <sz val="10"/>
          </rPr>
          <t xml:space="preserve">Differentiate between the concepts of optimal reasoning/behavior and human-like reasoning/behavior. </t>
        </r>
      </text>
    </comment>
    <comment authorId="0" ref="E607">
      <text>
        <r>
          <rPr>
            <rFont val="Arial"/>
            <family val="2"/>
            <sz val="10"/>
          </rPr>
          <t xml:space="preserve">Describe a given problem domain using the characteristics of the environments in which intelligent systems must function. </t>
        </r>
      </text>
    </comment>
    <comment authorId="0" ref="E610">
      <text>
        <r>
          <rPr>
            <rFont val="Arial"/>
            <family val="2"/>
            <sz val="10"/>
          </rPr>
          <t xml:space="preserve">Formulate an efficient problem space for a problem expressed in natural language (e.g., English) in terms of initial and goal states, and operators. [Application]</t>
        </r>
      </text>
    </comment>
    <comment authorId="0" ref="E611">
      <text>
        <r>
          <rPr>
            <rFont val="Arial"/>
            <family val="2"/>
            <sz val="10"/>
          </rPr>
          <t xml:space="preserve">Describe the role of heuristics and describe the trade-offs among completeness, optimality, time complexity, and space complexity.</t>
        </r>
      </text>
    </comment>
    <comment authorId="0" ref="E612">
      <text>
        <r>
          <rPr>
            <rFont val="Arial"/>
            <family val="2"/>
            <sz val="10"/>
          </rPr>
          <t xml:space="preserve">Describe the problem of combinatorial explosion of search space and its consequences. </t>
        </r>
      </text>
    </comment>
    <comment authorId="0" ref="E613">
      <text>
        <r>
          <rPr>
            <rFont val="Arial"/>
            <family val="2"/>
            <sz val="10"/>
          </rPr>
          <t xml:space="preserve">Select and implement an appropriate uninformed search algorithm for a problem, and characterize its time and space complexities.</t>
        </r>
      </text>
    </comment>
    <comment authorId="0" ref="E614">
      <text>
        <r>
          <rPr>
            <rFont val="Arial"/>
            <family val="2"/>
            <sz val="10"/>
          </rPr>
          <t xml:space="preserve">Select and implement an appropriate informed search algorithm for a problem by designing the necessary heuristic evaluation function. </t>
        </r>
      </text>
    </comment>
    <comment authorId="0" ref="E615">
      <text>
        <r>
          <rPr>
            <rFont val="Arial"/>
            <family val="2"/>
            <sz val="10"/>
          </rPr>
          <t xml:space="preserve">Evaluate whether a heuristic for a given problem is admissible/can guarantee optimal solution. </t>
        </r>
      </text>
    </comment>
    <comment authorId="0" ref="E616">
      <text>
        <r>
          <rPr>
            <rFont val="Arial"/>
            <family val="2"/>
            <sz val="10"/>
          </rPr>
          <t xml:space="preserve">Formulate a problem specified in natural language (e.g., English) as a constraint-satisfaction problem and implement it using a chronological backtracking algorithm or stochastic local search. </t>
        </r>
      </text>
    </comment>
    <comment authorId="0" ref="E617">
      <text>
        <r>
          <rPr>
            <rFont val="Arial"/>
            <family val="2"/>
            <sz val="10"/>
          </rPr>
          <t xml:space="preserve">Compare and contrast basic search issues with game playing issues </t>
        </r>
      </text>
    </comment>
    <comment authorId="0" ref="E620">
      <text>
        <r>
          <rPr>
            <rFont val="Arial"/>
            <family val="2"/>
            <sz val="10"/>
          </rPr>
          <t xml:space="preserve">Translate a natural language (e.g., English) sentence into predicate logic statement. </t>
        </r>
      </text>
    </comment>
    <comment authorId="0" ref="E621">
      <text>
        <r>
          <rPr>
            <rFont val="Arial"/>
            <family val="2"/>
            <sz val="10"/>
          </rPr>
          <t xml:space="preserve">Convert a quantified logic statement into clause form. </t>
        </r>
      </text>
    </comment>
    <comment authorId="0" ref="E622">
      <text>
        <r>
          <rPr>
            <rFont val="Arial"/>
            <family val="2"/>
            <sz val="10"/>
          </rPr>
          <t xml:space="preserve">Apply resolution to a set of logic statements to answer a query. </t>
        </r>
      </text>
    </comment>
    <comment authorId="0" ref="E623">
      <text>
        <r>
          <rPr>
            <rFont val="Arial"/>
            <family val="2"/>
            <sz val="10"/>
          </rPr>
          <t xml:space="preserve">Apply Bayes theorem to determine conditional probabilities in a problem. </t>
        </r>
      </text>
    </comment>
    <comment authorId="0" ref="E626">
      <text>
        <r>
          <rPr>
            <rFont val="Arial"/>
            <family val="2"/>
            <sz val="10"/>
          </rPr>
          <t xml:space="preserve">List the differences among the three main styles of learning: supervised, reinforcement, and unsupervised. </t>
        </r>
      </text>
    </comment>
    <comment authorId="0" ref="E627">
      <text>
        <r>
          <rPr>
            <rFont val="Arial"/>
            <family val="2"/>
            <sz val="10"/>
          </rPr>
          <t xml:space="preserve">Identify examples of classification tasks, including the available input features and output to be predicted. </t>
        </r>
      </text>
    </comment>
    <comment authorId="0" ref="E628">
      <text>
        <r>
          <rPr>
            <rFont val="Arial"/>
            <family val="2"/>
            <sz val="10"/>
          </rPr>
          <t xml:space="preserve">Explain the difference between inductive and deductive learning. </t>
        </r>
      </text>
    </comment>
    <comment authorId="0" ref="E629">
      <text>
        <r>
          <rPr>
            <rFont val="Arial"/>
            <family val="2"/>
            <sz val="10"/>
          </rPr>
          <t xml:space="preserve">Apply the simple statistical learning algorithm such as Naive Bayesian Classifier to a classification task and measure the classifier's accuracy.</t>
        </r>
      </text>
    </comment>
    <comment authorId="0" ref="E632">
      <text>
        <r>
          <rPr>
            <rFont val="Arial"/>
            <family val="2"/>
            <sz val="10"/>
          </rPr>
          <t xml:space="preserve">Design and implement a genetic algorithm solution to a problem.</t>
        </r>
      </text>
    </comment>
    <comment authorId="0" ref="E633">
      <text>
        <r>
          <rPr>
            <rFont val="Arial"/>
            <family val="2"/>
            <sz val="10"/>
          </rPr>
          <t xml:space="preserve">Design and implement a simulated annealing schedule to avoid local minima in a problem. </t>
        </r>
      </text>
    </comment>
    <comment authorId="0" ref="E634">
      <text>
        <r>
          <rPr>
            <rFont val="Arial"/>
            <family val="2"/>
            <sz val="10"/>
          </rPr>
          <t xml:space="preserve">Design and implement A*/beam search to solve a problem. </t>
        </r>
      </text>
    </comment>
    <comment authorId="0" ref="E635">
      <text>
        <r>
          <rPr>
            <rFont val="Arial"/>
            <family val="2"/>
            <sz val="10"/>
          </rPr>
          <t xml:space="preserve">Apply minimax search with alpha-beta pruning to prune search space in a two-player game.</t>
        </r>
      </text>
    </comment>
    <comment authorId="0" ref="E636">
      <text>
        <r>
          <rPr>
            <rFont val="Arial"/>
            <family val="2"/>
            <sz val="10"/>
          </rPr>
          <t xml:space="preserve">Compare and contrast genetic algorithms with classic search techniques.</t>
        </r>
      </text>
    </comment>
    <comment authorId="0" ref="E637">
      <text>
        <r>
          <rPr>
            <rFont val="Arial"/>
            <family val="2"/>
            <sz val="10"/>
          </rPr>
          <t xml:space="preserve">Compare and contrast various heuristic searches vis-a-vis applicability to a given problem. </t>
        </r>
      </text>
    </comment>
    <comment authorId="0" ref="E640">
      <text>
        <r>
          <rPr>
            <rFont val="Arial"/>
            <family val="2"/>
            <sz val="10"/>
          </rPr>
          <t xml:space="preserve">Compare and contrast the most common models used for structured knowledge representation, highlighting their strengths and weaknesses. </t>
        </r>
      </text>
    </comment>
    <comment authorId="0" ref="E641">
      <text>
        <r>
          <rPr>
            <rFont val="Arial"/>
            <family val="2"/>
            <sz val="10"/>
          </rPr>
          <t xml:space="preserve">Identify the components of non-monotonic reasoning and its usefulness as a representational mechanisms for belief systems. </t>
        </r>
      </text>
    </comment>
    <comment authorId="0" ref="E642">
      <text>
        <r>
          <rPr>
            <rFont val="Arial"/>
            <family val="2"/>
            <sz val="10"/>
          </rPr>
          <t xml:space="preserve">Compare and contrast the basic techniques for representing uncertainty. </t>
        </r>
      </text>
    </comment>
    <comment authorId="0" ref="E643">
      <text>
        <r>
          <rPr>
            <rFont val="Arial"/>
            <family val="2"/>
            <sz val="10"/>
          </rPr>
          <t xml:space="preserve">Compare and contrast the basic techniques for qualitative representation. </t>
        </r>
      </text>
    </comment>
    <comment authorId="0" ref="E644">
      <text>
        <r>
          <rPr>
            <rFont val="Arial"/>
            <family val="2"/>
            <sz val="10"/>
          </rPr>
          <t xml:space="preserve">Apply situation and event calculus to problems of action and change. </t>
        </r>
      </text>
    </comment>
    <comment authorId="0" ref="E645">
      <text>
        <r>
          <rPr>
            <rFont val="Arial"/>
            <family val="2"/>
            <sz val="10"/>
          </rPr>
          <t xml:space="preserve">Explain the distinction between temporal and spatial reasoning, and how they interrelate. </t>
        </r>
      </text>
    </comment>
    <comment authorId="0" ref="E646">
      <text>
        <r>
          <rPr>
            <rFont val="Arial"/>
            <family val="2"/>
            <sz val="10"/>
          </rPr>
          <t xml:space="preserve">Explain the difference between rule-based, case-based and model-based reasoning techniques. </t>
        </r>
      </text>
    </comment>
    <comment authorId="0" ref="E647">
      <text>
        <r>
          <rPr>
            <rFont val="Arial"/>
            <family val="2"/>
            <sz val="10"/>
          </rPr>
          <t xml:space="preserve">Define the concept of a planning system and how they differ from classical search techniques. </t>
        </r>
      </text>
    </comment>
    <comment authorId="0" ref="E648">
      <text>
        <r>
          <rPr>
            <rFont val="Arial"/>
            <family val="2"/>
            <sz val="10"/>
          </rPr>
          <t xml:space="preserve">Describe the differences between planning as search, operator-based planning, and propositional planning, providing examples of domains where each is most applicable. </t>
        </r>
      </text>
    </comment>
    <comment authorId="0" ref="E649">
      <text>
        <r>
          <rPr>
            <rFont val="Arial"/>
            <family val="2"/>
            <sz val="10"/>
          </rPr>
          <t xml:space="preserve">Explain the distinction between monotonic and non-monotonic inference. </t>
        </r>
      </text>
    </comment>
    <comment authorId="0" ref="E652">
      <text>
        <r>
          <rPr>
            <rFont val="Arial"/>
            <family val="2"/>
            <sz val="10"/>
          </rPr>
          <t xml:space="preserve">Apply Bayes’ rule to determine the probability of a hypothesis given evidence. </t>
        </r>
      </text>
    </comment>
    <comment authorId="0" ref="E653">
      <text>
        <r>
          <rPr>
            <rFont val="Arial"/>
            <family val="2"/>
            <sz val="10"/>
          </rPr>
          <t xml:space="preserve">Explain how conditional independence assertions allow for greater efficiency of probabilistic systems. </t>
        </r>
      </text>
    </comment>
    <comment authorId="0" ref="E654">
      <text>
        <r>
          <rPr>
            <rFont val="Arial"/>
            <family val="2"/>
            <sz val="10"/>
          </rPr>
          <t xml:space="preserve">Identify examples of knowledge representations for reasoning under uncertainty. </t>
        </r>
      </text>
    </comment>
    <comment authorId="0" ref="E655">
      <text>
        <r>
          <rPr>
            <rFont val="Arial"/>
            <family val="2"/>
            <sz val="10"/>
          </rPr>
          <t xml:space="preserve">State the complexity of exact inference.  Identify methods for approximate inference. </t>
        </r>
      </text>
    </comment>
    <comment authorId="0" ref="E656">
      <text>
        <r>
          <rPr>
            <rFont val="Arial"/>
            <family val="2"/>
            <sz val="10"/>
          </rPr>
          <t xml:space="preserve">Design and implement at least one knowledge representation for reasoning under uncertainty.</t>
        </r>
      </text>
    </comment>
    <comment authorId="0" ref="E657">
      <text>
        <r>
          <rPr>
            <rFont val="Arial"/>
            <family val="2"/>
            <sz val="10"/>
          </rPr>
          <t xml:space="preserve">Describe the complexities of temporal probabilistic reasoning. </t>
        </r>
      </text>
    </comment>
    <comment authorId="0" ref="E658">
      <text>
        <r>
          <rPr>
            <rFont val="Arial"/>
            <family val="2"/>
            <sz val="10"/>
          </rPr>
          <t xml:space="preserve">Explain the complexities of temporal probabilistic reasoning. </t>
        </r>
      </text>
    </comment>
    <comment authorId="0" ref="E659">
      <text>
        <r>
          <rPr>
            <rFont val="Arial"/>
            <family val="2"/>
            <sz val="10"/>
          </rPr>
          <t xml:space="preserve">Design and implement an HMM as one example of a temporal probabilistic system. </t>
        </r>
      </text>
    </comment>
    <comment authorId="0" ref="E660">
      <text>
        <r>
          <rPr>
            <rFont val="Arial"/>
            <family val="2"/>
            <sz val="10"/>
          </rPr>
          <t xml:space="preserve">Describe the relationship between preferences and utility functions. </t>
        </r>
      </text>
    </comment>
    <comment authorId="0" ref="E661">
      <text>
        <r>
          <rPr>
            <rFont val="Arial"/>
            <family val="2"/>
            <sz val="10"/>
          </rPr>
          <t xml:space="preserve">Explain how utility functions and probabilistic reasoning can be combined to make rational decisions. </t>
        </r>
      </text>
    </comment>
    <comment authorId="0" ref="E664">
      <text>
        <r>
          <rPr>
            <rFont val="Arial"/>
            <family val="2"/>
            <sz val="10"/>
          </rPr>
          <t xml:space="preserve">List the defining characteristics of an intelligent agent. </t>
        </r>
      </text>
    </comment>
    <comment authorId="0" ref="E665">
      <text>
        <r>
          <rPr>
            <rFont val="Arial"/>
            <family val="2"/>
            <sz val="10"/>
          </rPr>
          <t xml:space="preserve">Characterize and contrast the standard agent architectures. </t>
        </r>
      </text>
    </comment>
    <comment authorId="0" ref="E666">
      <text>
        <r>
          <rPr>
            <rFont val="Arial"/>
            <family val="2"/>
            <sz val="10"/>
          </rPr>
          <t xml:space="preserve">Describe the applications of agent theory to domains such as software agents, personal assistants, and believable agents.</t>
        </r>
      </text>
    </comment>
    <comment authorId="0" ref="E667">
      <text>
        <r>
          <rPr>
            <rFont val="Arial"/>
            <family val="2"/>
            <sz val="10"/>
          </rPr>
          <t xml:space="preserve">Describe the primary paradigms used by learning agents. </t>
        </r>
      </text>
    </comment>
    <comment authorId="0" ref="E668">
      <text>
        <r>
          <rPr>
            <rFont val="Arial"/>
            <family val="2"/>
            <sz val="10"/>
          </rPr>
          <t xml:space="preserve">Demonstrate using appropriate examples how multi-agent systems support agent interaction. </t>
        </r>
      </text>
    </comment>
    <comment authorId="0" ref="E671">
      <text>
        <r>
          <rPr>
            <rFont val="Arial"/>
            <family val="2"/>
            <sz val="10"/>
          </rPr>
          <t xml:space="preserve">Define and contrast deterministic and stochastic grammars, providing examples to show the adequacy of each. </t>
        </r>
      </text>
    </comment>
    <comment authorId="0" ref="E672">
      <text>
        <r>
          <rPr>
            <rFont val="Arial"/>
            <family val="2"/>
            <sz val="10"/>
          </rPr>
          <t xml:space="preserve">Simulate, apply, or implement classic and stochastic algorithms for parsing natural language. </t>
        </r>
      </text>
    </comment>
    <comment authorId="0" ref="E673">
      <text>
        <r>
          <rPr>
            <rFont val="Arial"/>
            <family val="2"/>
            <sz val="10"/>
          </rPr>
          <t xml:space="preserve">Identify the challenges of representing meaning. </t>
        </r>
      </text>
    </comment>
    <comment authorId="0" ref="E674">
      <text>
        <r>
          <rPr>
            <rFont val="Arial"/>
            <family val="2"/>
            <sz val="10"/>
          </rPr>
          <t xml:space="preserve">List the advantages of using standard corpora.  Identify examples of current corpora for a variety of NLP tasks. </t>
        </r>
      </text>
    </comment>
    <comment authorId="0" ref="E675">
      <text>
        <r>
          <rPr>
            <rFont val="Arial"/>
            <family val="2"/>
            <sz val="10"/>
          </rPr>
          <t xml:space="preserve">Identify techniques for information retrieval, language translation, and text classification.  </t>
        </r>
      </text>
    </comment>
    <comment authorId="0" ref="E678">
      <text>
        <r>
          <rPr>
            <rFont val="Arial"/>
            <family val="2"/>
            <sz val="10"/>
          </rPr>
          <t xml:space="preserve">Explain the differences among the three main styles of learning: supervised, reinforcement, and unsupervised. </t>
        </r>
      </text>
    </comment>
    <comment authorId="0" ref="E679">
      <text>
        <r>
          <rPr>
            <rFont val="Arial"/>
            <family val="2"/>
            <sz val="10"/>
          </rPr>
          <t xml:space="preserve">Implement simple algorithms for supervised learning, reinforcement learning, and unsupervised learning. </t>
        </r>
      </text>
    </comment>
    <comment authorId="0" ref="E680">
      <text>
        <r>
          <rPr>
            <rFont val="Arial"/>
            <family val="2"/>
            <sz val="10"/>
          </rPr>
          <t xml:space="preserve">Determine which of the three learning styles is appropriate to a particular problem domain. </t>
        </r>
      </text>
    </comment>
    <comment authorId="0" ref="E681">
      <text>
        <r>
          <rPr>
            <rFont val="Arial"/>
            <family val="2"/>
            <sz val="10"/>
          </rPr>
          <t xml:space="preserve">Compare and contrast each of the following techniques, providing examples of when each strategy is superior: decision trees, neural networks, and belief networks. </t>
        </r>
      </text>
    </comment>
    <comment authorId="0" ref="E682">
      <text>
        <r>
          <rPr>
            <rFont val="Arial"/>
            <family val="2"/>
            <sz val="10"/>
          </rPr>
          <t xml:space="preserve">Evaluate the performance of a simple learning system on a real-world dataset. </t>
        </r>
      </text>
    </comment>
    <comment authorId="0" ref="E683">
      <text>
        <r>
          <rPr>
            <rFont val="Arial"/>
            <family val="2"/>
            <sz val="10"/>
          </rPr>
          <t xml:space="preserve">Characterize the state of the art in learning theory, including its achievements and its shortcomings. </t>
        </r>
      </text>
    </comment>
    <comment authorId="0" ref="E684">
      <text>
        <r>
          <rPr>
            <rFont val="Arial"/>
            <family val="2"/>
            <sz val="10"/>
          </rPr>
          <t xml:space="preserve">Explain the problem of overfitting, along with techniques for detecting and managing the problem. </t>
        </r>
      </text>
    </comment>
    <comment authorId="0" ref="E687">
      <text>
        <r>
          <rPr>
            <rFont val="Arial"/>
            <family val="2"/>
            <sz val="10"/>
          </rPr>
          <t xml:space="preserve">List capabilities and limitations of today's state-of-the-art robot systems, including their sensors and the crucial sensor processing that informs those systems.  </t>
        </r>
      </text>
    </comment>
    <comment authorId="0" ref="E688">
      <text>
        <r>
          <rPr>
            <rFont val="Arial"/>
            <family val="2"/>
            <sz val="10"/>
          </rPr>
          <t xml:space="preserve">Integrate sensors, actuators, and software into a robot designed to undertake some task. </t>
        </r>
      </text>
    </comment>
    <comment authorId="0" ref="E689">
      <text>
        <r>
          <rPr>
            <rFont val="Arial"/>
            <family val="2"/>
            <sz val="10"/>
          </rPr>
          <t xml:space="preserve">Program a robot to accomplish simple tasks using deliberative, reactive, and/or hybrid control architectures. </t>
        </r>
      </text>
    </comment>
    <comment authorId="0" ref="E690">
      <text>
        <r>
          <rPr>
            <rFont val="Arial"/>
            <family val="2"/>
            <sz val="10"/>
          </rPr>
          <t xml:space="preserve">Implement fundamental motion planning algorithms within a robot configuration space. </t>
        </r>
      </text>
    </comment>
    <comment authorId="0" ref="E691">
      <text>
        <r>
          <rPr>
            <rFont val="Arial"/>
            <family val="2"/>
            <sz val="10"/>
          </rPr>
          <t xml:space="preserve">Characterize the uncertainties associated with common robot sensors and actuators; articulate strategies for mitigating these uncertainties. </t>
        </r>
      </text>
    </comment>
    <comment authorId="0" ref="E692">
      <text>
        <r>
          <rPr>
            <rFont val="Arial"/>
            <family val="2"/>
            <sz val="10"/>
          </rPr>
          <t xml:space="preserve">List the differences among robots' representations of their external environment, including their strengths and shortcomings. </t>
        </r>
      </text>
    </comment>
    <comment authorId="0" ref="E693">
      <text>
        <r>
          <rPr>
            <rFont val="Arial"/>
            <family val="2"/>
            <sz val="10"/>
          </rPr>
          <t xml:space="preserve">Compare and contrast at least three strategies for robot navigation within known and/or unknown environments, including their strengths and shortcomings. </t>
        </r>
      </text>
    </comment>
    <comment authorId="0" ref="E694">
      <text>
        <r>
          <rPr>
            <rFont val="Arial"/>
            <family val="2"/>
            <sz val="10"/>
          </rPr>
          <t xml:space="preserve">Describe at least one approach for coordinating the actions and sensing of several robots to accomplish a single task. </t>
        </r>
      </text>
    </comment>
    <comment authorId="0" ref="E697">
      <text>
        <r>
          <rPr>
            <rFont val="Arial"/>
            <family val="2"/>
            <sz val="10"/>
          </rPr>
          <t xml:space="preserve">Summarize the importance of image and object recognition in AI and indicate several significant applications of this technology. </t>
        </r>
      </text>
    </comment>
    <comment authorId="0" ref="E698">
      <text>
        <r>
          <rPr>
            <rFont val="Arial"/>
            <family val="2"/>
            <sz val="10"/>
          </rPr>
          <t xml:space="preserve">List at least three image-segmentation approaches, such as thresholding, edge-based and region-based algorithms, along with their defining characteristics, strengths, and weaknesses. </t>
        </r>
      </text>
    </comment>
    <comment authorId="0" ref="E699">
      <text>
        <r>
          <rPr>
            <rFont val="Arial"/>
            <family val="2"/>
            <sz val="10"/>
          </rPr>
          <t xml:space="preserve">Implement 2d object recognition based on contour- and/or region-based shape representations. </t>
        </r>
      </text>
    </comment>
    <comment authorId="0" ref="E700">
      <text>
        <r>
          <rPr>
            <rFont val="Arial"/>
            <family val="2"/>
            <sz val="10"/>
          </rPr>
          <t xml:space="preserve">Distinguish the goals of sound-recognition, speech-recognition, and speaker-recognition and identify how the raw audio signal will be handled differently in each of these cases. </t>
        </r>
      </text>
    </comment>
    <comment authorId="0" ref="E701">
      <text>
        <r>
          <rPr>
            <rFont val="Arial"/>
            <family val="2"/>
            <sz val="10"/>
          </rPr>
          <t xml:space="preserve">Provide at least two examples of a transformation of a data source from one sensory domain to another, e.g., tactile data interpreted as single-band 2d images. </t>
        </r>
      </text>
    </comment>
    <comment authorId="0" ref="E702">
      <text>
        <r>
          <rPr>
            <rFont val="Arial"/>
            <family val="2"/>
            <sz val="10"/>
          </rPr>
          <t xml:space="preserve">Implement a feature-extraction algorithm on real data, e.g., an edge or corner detector for images or vectors of Fourier coefficients describing a short slice of audio signal.  </t>
        </r>
      </text>
    </comment>
    <comment authorId="0" ref="E703">
      <text>
        <r>
          <rPr>
            <rFont val="Arial"/>
            <family val="2"/>
            <sz val="10"/>
          </rPr>
          <t xml:space="preserve">Implement an algorithm combining features into higher-level percepts, e.g., a contour or polygon from visual primitives or phoneme hypotheses from an audio signal. </t>
        </r>
      </text>
    </comment>
    <comment authorId="0" ref="E704">
      <text>
        <r>
          <rPr>
            <rFont val="Arial"/>
            <family val="2"/>
            <sz val="10"/>
          </rPr>
          <t xml:space="preserve">Implement a classification algorithm that segments input percepts into output categories and quantitatively evaluates the resulting classification. </t>
        </r>
      </text>
    </comment>
    <comment authorId="0" ref="E705">
      <text>
        <r>
          <rPr>
            <rFont val="Arial"/>
            <family val="2"/>
            <sz val="10"/>
          </rPr>
          <t xml:space="preserve">Evaluate the performance of the underlying feature-extraction, relative to at least one alternative possible approach (whether implemented or not) in its contribution to the classification task (8), above. </t>
        </r>
      </text>
    </comment>
    <comment authorId="0" ref="E706">
      <text>
        <r>
          <rPr>
            <rFont val="Arial"/>
            <family val="2"/>
            <sz val="10"/>
          </rPr>
          <t xml:space="preserve">Describe at least three classification approaches, their prerequisites for applicability, their strengths, and their shortcomings. </t>
        </r>
      </text>
    </comment>
    <comment authorId="0" ref="E709">
      <text>
        <r>
          <rPr>
            <rFont val="Arial"/>
            <family val="2"/>
            <sz val="10"/>
          </rPr>
          <t xml:space="preserve">Articulate the organization of the Internet </t>
        </r>
      </text>
    </comment>
    <comment authorId="0" ref="E710">
      <text>
        <r>
          <rPr>
            <rFont val="Arial"/>
            <family val="2"/>
            <sz val="10"/>
          </rPr>
          <t xml:space="preserve">List and define the appropriate network terminology </t>
        </r>
      </text>
    </comment>
    <comment authorId="0" ref="E711">
      <text>
        <r>
          <rPr>
            <rFont val="Arial"/>
            <family val="2"/>
            <sz val="10"/>
          </rPr>
          <t xml:space="preserve">Describe the layered structure of a typical networked architecture </t>
        </r>
      </text>
    </comment>
    <comment authorId="0" ref="E712">
      <text>
        <r>
          <rPr>
            <rFont val="Arial"/>
            <family val="2"/>
            <sz val="10"/>
          </rPr>
          <t xml:space="preserve">Identify the different levels of complexity in a network (edges, core, etc.) </t>
        </r>
      </text>
    </comment>
    <comment authorId="0" ref="E715">
      <text>
        <r>
          <rPr>
            <rFont val="Arial"/>
            <family val="2"/>
            <sz val="10"/>
          </rPr>
          <t xml:space="preserve">List the differences and the relations between names and addresses in a network </t>
        </r>
      </text>
    </comment>
    <comment authorId="0" ref="E716">
      <text>
        <r>
          <rPr>
            <rFont val="Arial"/>
            <family val="2"/>
            <sz val="10"/>
          </rPr>
          <t xml:space="preserve">Define the principles behind naming schemes and resource location </t>
        </r>
      </text>
    </comment>
    <comment authorId="0" ref="E717">
      <text>
        <r>
          <rPr>
            <rFont val="Arial"/>
            <family val="2"/>
            <sz val="10"/>
          </rPr>
          <t xml:space="preserve">Implement a simple client-server socket-based application </t>
        </r>
      </text>
    </comment>
    <comment authorId="0" ref="E720">
      <text>
        <r>
          <rPr>
            <rFont val="Arial"/>
            <family val="2"/>
            <sz val="10"/>
          </rPr>
          <t xml:space="preserve">Describe the operation of reliable delivery protocols </t>
        </r>
      </text>
    </comment>
    <comment authorId="0" ref="E721">
      <text>
        <r>
          <rPr>
            <rFont val="Arial"/>
            <family val="2"/>
            <sz val="10"/>
          </rPr>
          <t xml:space="preserve">List the factors that affect the performance of reliable delivery protocols </t>
        </r>
      </text>
    </comment>
    <comment authorId="0" ref="E722">
      <text>
        <r>
          <rPr>
            <rFont val="Arial"/>
            <family val="2"/>
            <sz val="10"/>
          </rPr>
          <t xml:space="preserve">Design and implement a simple reliable protocol </t>
        </r>
      </text>
    </comment>
    <comment authorId="0" ref="E725">
      <text>
        <r>
          <rPr>
            <rFont val="Arial"/>
            <family val="2"/>
            <sz val="10"/>
          </rPr>
          <t xml:space="preserve">Describe the organization of the network layer </t>
        </r>
      </text>
    </comment>
    <comment authorId="0" ref="E726">
      <text>
        <r>
          <rPr>
            <rFont val="Arial"/>
            <family val="2"/>
            <sz val="10"/>
          </rPr>
          <t xml:space="preserve">Describe how packets are forwarded in an IP networks </t>
        </r>
      </text>
    </comment>
    <comment authorId="0" ref="E727">
      <text>
        <r>
          <rPr>
            <rFont val="Arial"/>
            <family val="2"/>
            <sz val="10"/>
          </rPr>
          <t xml:space="preserve">List the scalability benefits of hierarchical addressing</t>
        </r>
      </text>
    </comment>
    <comment authorId="0" ref="E730">
      <text>
        <r>
          <rPr>
            <rFont val="Arial"/>
            <family val="2"/>
            <sz val="10"/>
          </rPr>
          <t xml:space="preserve">Describe how frames are forwarded in an Ethernet network </t>
        </r>
      </text>
    </comment>
    <comment authorId="0" ref="E731">
      <text>
        <r>
          <rPr>
            <rFont val="Arial"/>
            <family val="2"/>
            <sz val="10"/>
          </rPr>
          <t xml:space="preserve">Identify the differences between IP and Ethernet </t>
        </r>
      </text>
    </comment>
    <comment authorId="0" ref="E732">
      <text>
        <r>
          <rPr>
            <rFont val="Arial"/>
            <family val="2"/>
            <sz val="10"/>
          </rPr>
          <t xml:space="preserve">Describe the steps used in one common approach to the multiple access problem </t>
        </r>
      </text>
    </comment>
    <comment authorId="0" ref="E733">
      <text>
        <r>
          <rPr>
            <rFont val="Arial"/>
            <family val="2"/>
            <sz val="10"/>
          </rPr>
          <t xml:space="preserve">Describe the interrelations between IP and Ethernet </t>
        </r>
      </text>
    </comment>
    <comment authorId="0" ref="E736">
      <text>
        <r>
          <rPr>
            <rFont val="Arial"/>
            <family val="2"/>
            <sz val="10"/>
          </rPr>
          <t xml:space="preserve">Describe how resources can be allocated in a network </t>
        </r>
      </text>
    </comment>
    <comment authorId="0" ref="E737">
      <text>
        <r>
          <rPr>
            <rFont val="Arial"/>
            <family val="2"/>
            <sz val="10"/>
          </rPr>
          <t xml:space="preserve">Describe the congestion problem in a large network </t>
        </r>
      </text>
    </comment>
    <comment authorId="0" ref="E738">
      <text>
        <r>
          <rPr>
            <rFont val="Arial"/>
            <family val="2"/>
            <sz val="10"/>
          </rPr>
          <t xml:space="preserve">Compare and contrast the fixed and dynamic allocation techniques </t>
        </r>
      </text>
    </comment>
    <comment authorId="0" ref="E739">
      <text>
        <r>
          <rPr>
            <rFont val="Arial"/>
            <family val="2"/>
            <sz val="10"/>
          </rPr>
          <t xml:space="preserve">Compare and contrast current approaches to congestion </t>
        </r>
      </text>
    </comment>
    <comment authorId="0" ref="E742">
      <text>
        <r>
          <rPr>
            <rFont val="Arial"/>
            <family val="2"/>
            <sz val="10"/>
          </rPr>
          <t xml:space="preserve">Describe the organization of a wireless network </t>
        </r>
      </text>
    </comment>
    <comment authorId="0" ref="E743">
      <text>
        <r>
          <rPr>
            <rFont val="Arial"/>
            <family val="2"/>
            <sz val="10"/>
          </rPr>
          <t xml:space="preserve">Describe how wireless networks support mobile users </t>
        </r>
      </text>
    </comment>
    <comment authorId="0" ref="E746">
      <text>
        <r>
          <rPr>
            <rFont val="Arial"/>
            <family val="2"/>
            <sz val="10"/>
          </rPr>
          <t xml:space="preserve">Discuss the key principles of social networking </t>
        </r>
      </text>
    </comment>
    <comment authorId="0" ref="E747">
      <text>
        <r>
          <rPr>
            <rFont val="Arial"/>
            <family val="2"/>
            <sz val="10"/>
          </rPr>
          <t xml:space="preserve">Describe how existing social networks operate </t>
        </r>
      </text>
    </comment>
    <comment authorId="0" ref="E748">
      <text>
        <r>
          <rPr>
            <rFont val="Arial"/>
            <family val="2"/>
            <sz val="10"/>
          </rPr>
          <t xml:space="preserve">Construct a social network graph from network data  </t>
        </r>
      </text>
    </comment>
    <comment authorId="0" ref="E749">
      <text>
        <r>
          <rPr>
            <rFont val="Arial"/>
            <family val="2"/>
            <sz val="10"/>
          </rPr>
          <t xml:space="preserve">Analyze a social network to determine who the key people are </t>
        </r>
      </text>
    </comment>
    <comment authorId="0" ref="E750">
      <text>
        <r>
          <rPr>
            <rFont val="Arial"/>
            <family val="2"/>
            <sz val="10"/>
          </rPr>
          <t xml:space="preserve">Evaluate a given interpretation of a social network question with associated data  </t>
        </r>
      </text>
    </comment>
    <comment authorId="0" ref="E753">
      <text>
        <r>
          <rPr>
            <rFont val="Arial"/>
            <family val="2"/>
            <sz val="10"/>
          </rPr>
          <t xml:space="preserve">Explain the objectives and functions of modern operating systems </t>
        </r>
      </text>
    </comment>
    <comment authorId="0" ref="E754">
      <text>
        <r>
          <rPr>
            <rFont val="Arial"/>
            <family val="2"/>
            <sz val="10"/>
          </rPr>
          <t xml:space="preserve">Analyze the tradeoffs inherent in operating system design </t>
        </r>
      </text>
    </comment>
    <comment authorId="0" ref="E755">
      <text>
        <r>
          <rPr>
            <rFont val="Arial"/>
            <family val="2"/>
            <sz val="10"/>
          </rPr>
          <t xml:space="preserve">Describe the functions of a contemporary operating system with respect to convenience, efficiency, and the ability to evolve </t>
        </r>
      </text>
    </comment>
    <comment authorId="0" ref="E756">
      <text>
        <r>
          <rPr>
            <rFont val="Arial"/>
            <family val="2"/>
            <sz val="10"/>
          </rPr>
          <t xml:space="preserve">Discuss networked, client-server, distributed operating systems and how they differ from single user operating systems</t>
        </r>
      </text>
    </comment>
    <comment authorId="0" ref="E757">
      <text>
        <r>
          <rPr>
            <rFont val="Arial"/>
            <family val="2"/>
            <sz val="10"/>
          </rPr>
          <t xml:space="preserve">Identify potential threats to operating systems and the security features design to guard against them </t>
        </r>
      </text>
    </comment>
    <comment authorId="0" ref="E760">
      <text>
        <r>
          <rPr>
            <rFont val="Arial"/>
            <family val="2"/>
            <sz val="10"/>
          </rPr>
          <t xml:space="preserve">Explain the concept of a logical layer </t>
        </r>
      </text>
    </comment>
    <comment authorId="0" ref="E761">
      <text>
        <r>
          <rPr>
            <rFont val="Arial"/>
            <family val="2"/>
            <sz val="10"/>
          </rPr>
          <t xml:space="preserve">Explain the benefits of building abstract layers in hierarchical fashion </t>
        </r>
      </text>
    </comment>
    <comment authorId="0" ref="E762">
      <text>
        <r>
          <rPr>
            <rFont val="Arial"/>
            <family val="2"/>
            <sz val="10"/>
          </rPr>
          <t xml:space="preserve">Defend the need for APIs and middleware </t>
        </r>
      </text>
    </comment>
    <comment authorId="0" ref="E763">
      <text>
        <r>
          <rPr>
            <rFont val="Arial"/>
            <family val="2"/>
            <sz val="10"/>
          </rPr>
          <t xml:space="preserve">Describe how computing resources are used by application software and managed by system software </t>
        </r>
      </text>
    </comment>
    <comment authorId="0" ref="E764">
      <text>
        <r>
          <rPr>
            <rFont val="Arial"/>
            <family val="2"/>
            <sz val="10"/>
          </rPr>
          <t xml:space="preserve">Contrast kernel and user mode in an operating system </t>
        </r>
      </text>
    </comment>
    <comment authorId="0" ref="E765">
      <text>
        <r>
          <rPr>
            <rFont val="Arial"/>
            <family val="2"/>
            <sz val="10"/>
          </rPr>
          <t xml:space="preserve">Discuss the advantages and disadvantages of using interrupt processing </t>
        </r>
      </text>
    </comment>
    <comment authorId="0" ref="E766">
      <text>
        <r>
          <rPr>
            <rFont val="Arial"/>
            <family val="2"/>
            <sz val="10"/>
          </rPr>
          <t xml:space="preserve">Explain the use of a device list and driver I/O queue </t>
        </r>
      </text>
    </comment>
    <comment authorId="0" ref="E769">
      <text>
        <r>
          <rPr>
            <rFont val="Arial"/>
            <family val="2"/>
            <sz val="10"/>
          </rPr>
          <t xml:space="preserve">Describe the need for concurrency within the framework of an operating system </t>
        </r>
      </text>
    </comment>
    <comment authorId="0" ref="E770">
      <text>
        <r>
          <rPr>
            <rFont val="Arial"/>
            <family val="2"/>
            <sz val="10"/>
          </rPr>
          <t xml:space="preserve">Demonstrate the potential run-time problems arising from the concurrent operation of many separate tasks </t>
        </r>
      </text>
    </comment>
    <comment authorId="0" ref="E771">
      <text>
        <r>
          <rPr>
            <rFont val="Arial"/>
            <family val="2"/>
            <sz val="10"/>
          </rPr>
          <t xml:space="preserve">Summarize the range of mechanisms that can be employed at the operating system level to realize concurrent systems and describe the benefits of each </t>
        </r>
      </text>
    </comment>
    <comment authorId="0" ref="E772">
      <text>
        <r>
          <rPr>
            <rFont val="Arial"/>
            <family val="2"/>
            <sz val="10"/>
          </rPr>
          <t xml:space="preserve">Explain the different states that a task may pass through and the data structures needed to support the management of many tasks </t>
        </r>
      </text>
    </comment>
    <comment authorId="0" ref="E773">
      <text>
        <r>
          <rPr>
            <rFont val="Arial"/>
            <family val="2"/>
            <sz val="10"/>
          </rPr>
          <t xml:space="preserve">Summarize techniques for achieving synchronization in an operating system (e.g., describe how to implement a semaphore using OS primitives) </t>
        </r>
      </text>
    </comment>
    <comment authorId="0" ref="E774">
      <text>
        <r>
          <rPr>
            <rFont val="Arial"/>
            <family val="2"/>
            <sz val="10"/>
          </rPr>
          <t xml:space="preserve">Describe reasons for using interrupts, dispatching, and context switching to support concurrency in an operating system </t>
        </r>
      </text>
    </comment>
    <comment authorId="0" ref="E775">
      <text>
        <r>
          <rPr>
            <rFont val="Arial"/>
            <family val="2"/>
            <sz val="10"/>
          </rPr>
          <t xml:space="preserve">Create state and transition diagrams for simple problem domains </t>
        </r>
      </text>
    </comment>
    <comment authorId="0" ref="E778">
      <text>
        <r>
          <rPr>
            <rFont val="Arial"/>
            <family val="2"/>
            <sz val="10"/>
          </rPr>
          <t xml:space="preserve">Compare and contrast the common algorithms used for both preemptive and non-preemptive scheduling of tasks in operating systems, such as priority, performance comparison, and fair-share schemes </t>
        </r>
      </text>
    </comment>
    <comment authorId="0" ref="E779">
      <text>
        <r>
          <rPr>
            <rFont val="Arial"/>
            <family val="2"/>
            <sz val="10"/>
          </rPr>
          <t xml:space="preserve">Describe relationships between scheduling algorithms and application domains </t>
        </r>
      </text>
    </comment>
    <comment authorId="0" ref="E780">
      <text>
        <r>
          <rPr>
            <rFont val="Arial"/>
            <family val="2"/>
            <sz val="10"/>
          </rPr>
          <t xml:space="preserve">Discuss the types of processor scheduling such as short-term, medium-term, long-term, and I/O </t>
        </r>
      </text>
    </comment>
    <comment authorId="0" ref="E781">
      <text>
        <r>
          <rPr>
            <rFont val="Arial"/>
            <family val="2"/>
            <sz val="10"/>
          </rPr>
          <t xml:space="preserve">Describe the difference between processes and threads </t>
        </r>
      </text>
    </comment>
    <comment authorId="0" ref="E782">
      <text>
        <r>
          <rPr>
            <rFont val="Arial"/>
            <family val="2"/>
            <sz val="10"/>
          </rPr>
          <t xml:space="preserve">Compare and contrast static and dynamic approaches to real-time scheduling </t>
        </r>
      </text>
    </comment>
    <comment authorId="0" ref="E783">
      <text>
        <r>
          <rPr>
            <rFont val="Arial"/>
            <family val="2"/>
            <sz val="10"/>
          </rPr>
          <t xml:space="preserve">Discuss the need for preemption and deadline scheduling </t>
        </r>
      </text>
    </comment>
    <comment authorId="0" ref="E784">
      <text>
        <r>
          <rPr>
            <rFont val="Arial"/>
            <family val="2"/>
            <sz val="10"/>
          </rPr>
          <t xml:space="preserve">Identify ways that the logic embodied in scheduling algorithms are applicable to other domains, such as disk I/O, network scheduling, project scheduling, and problems beyond computing </t>
        </r>
      </text>
    </comment>
    <comment authorId="0" ref="E787">
      <text>
        <r>
          <rPr>
            <rFont val="Arial"/>
            <family val="2"/>
            <sz val="10"/>
          </rPr>
          <t xml:space="preserve">Explain memory hierarchy and cost-performance trade-offs </t>
        </r>
      </text>
    </comment>
    <comment authorId="0" ref="E788">
      <text>
        <r>
          <rPr>
            <rFont val="Arial"/>
            <family val="2"/>
            <sz val="10"/>
          </rPr>
          <t xml:space="preserve">Summarize the principles of virtual memory as applied to caching and paging </t>
        </r>
      </text>
    </comment>
    <comment authorId="0" ref="E789">
      <text>
        <r>
          <rPr>
            <rFont val="Arial"/>
            <family val="2"/>
            <sz val="10"/>
          </rPr>
          <t xml:space="preserve">Evaluate the trade-offs in terms of memory size (main memory, cache memory, auxiliary memory) and processor speed </t>
        </r>
      </text>
    </comment>
    <comment authorId="0" ref="E790">
      <text>
        <r>
          <rPr>
            <rFont val="Arial"/>
            <family val="2"/>
            <sz val="10"/>
          </rPr>
          <t xml:space="preserve">Defend the different ways of allocating memory to tasks, citing the relative merits of each </t>
        </r>
      </text>
    </comment>
    <comment authorId="0" ref="E791">
      <text>
        <r>
          <rPr>
            <rFont val="Arial"/>
            <family val="2"/>
            <sz val="10"/>
          </rPr>
          <t xml:space="preserve">Describe the reason for and use of cache memory (performance and proximity, different dimension of how caches complicate isolation and VM abstraction) </t>
        </r>
      </text>
    </comment>
    <comment authorId="0" ref="E792">
      <text>
        <r>
          <rPr>
            <rFont val="Arial"/>
            <family val="2"/>
            <sz val="10"/>
          </rPr>
          <t xml:space="preserve">Discuss the concept of thrashing, both in terms of the reasons it occurs and the techniques used to recognize and manage the problem </t>
        </r>
      </text>
    </comment>
    <comment authorId="0" ref="E795">
      <text>
        <r>
          <rPr>
            <rFont val="Arial"/>
            <family val="2"/>
            <sz val="10"/>
          </rPr>
          <t xml:space="preserve">Defend the need for protection and security in an OS (cross reference IAS/Security Architecture and Systems Administration/Investigating Operating Systems Security for various systems) </t>
        </r>
      </text>
    </comment>
    <comment authorId="0" ref="E796">
      <text>
        <r>
          <rPr>
            <rFont val="Arial"/>
            <family val="2"/>
            <sz val="10"/>
          </rPr>
          <t xml:space="preserve">Summarize the features and limitations of an operating system used to provide protection and security </t>
        </r>
      </text>
    </comment>
    <comment authorId="0" ref="E797">
      <text>
        <r>
          <rPr>
            <rFont val="Arial"/>
            <family val="2"/>
            <sz val="10"/>
          </rPr>
          <t xml:space="preserve">Explain the mechanisms available in an OS to control access to resources </t>
        </r>
      </text>
    </comment>
    <comment authorId="0" ref="E798">
      <text>
        <r>
          <rPr>
            <rFont val="Arial"/>
            <family val="2"/>
            <sz val="10"/>
          </rPr>
          <t xml:space="preserve">Carry out simple system administration tasks according to a security policy, for example creating accounts, setting permissions, applying patches, and arranging for regular backups </t>
        </r>
      </text>
    </comment>
    <comment authorId="0" ref="E801">
      <text>
        <r>
          <rPr>
            <rFont val="Arial"/>
            <family val="2"/>
            <sz val="10"/>
          </rPr>
          <t xml:space="preserve">Explain the concept of virtual memory and how it is realized in hardware and software </t>
        </r>
      </text>
    </comment>
    <comment authorId="0" ref="E802">
      <text>
        <r>
          <rPr>
            <rFont val="Arial"/>
            <family val="2"/>
            <sz val="10"/>
          </rPr>
          <t xml:space="preserve">Differentiate emulation and isolation </t>
        </r>
      </text>
    </comment>
    <comment authorId="0" ref="E803">
      <text>
        <r>
          <rPr>
            <rFont val="Arial"/>
            <family val="2"/>
            <sz val="10"/>
          </rPr>
          <t xml:space="preserve">Evaluate virtualization trade-offs </t>
        </r>
      </text>
    </comment>
    <comment authorId="0" ref="E804">
      <text>
        <r>
          <rPr>
            <rFont val="Arial"/>
            <family val="2"/>
            <sz val="10"/>
          </rPr>
          <t xml:space="preserve">Discuss hypervisors and the need for them in conjunction with different types of hypervisors</t>
        </r>
      </text>
    </comment>
    <comment authorId="0" ref="E807">
      <text>
        <r>
          <rPr>
            <rFont val="Arial"/>
            <family val="2"/>
            <sz val="10"/>
          </rPr>
          <t xml:space="preserve">Explain the key difference between serial and parallel devices and identify the conditions in which each is appropriate </t>
        </r>
      </text>
    </comment>
    <comment authorId="0" ref="E808">
      <text>
        <r>
          <rPr>
            <rFont val="Arial"/>
            <family val="2"/>
            <sz val="10"/>
          </rPr>
          <t xml:space="preserve">Identify the relationship between the physical hardware and the virtual devices maintained by the operating system </t>
        </r>
      </text>
    </comment>
    <comment authorId="0" ref="E809">
      <text>
        <r>
          <rPr>
            <rFont val="Arial"/>
            <family val="2"/>
            <sz val="10"/>
          </rPr>
          <t xml:space="preserve">Explain buffering and describe strategies for implementing it </t>
        </r>
      </text>
    </comment>
    <comment authorId="0" ref="E810">
      <text>
        <r>
          <rPr>
            <rFont val="Arial"/>
            <family val="2"/>
            <sz val="10"/>
          </rPr>
          <t xml:space="preserve">Differentiate the mechanisms used in interfacing a range of devices (including hand-held devices, networks, multimedia) to a computer and explain the implications of these for the design of an operating system </t>
        </r>
      </text>
    </comment>
    <comment authorId="0" ref="E811">
      <text>
        <r>
          <rPr>
            <rFont val="Arial"/>
            <family val="2"/>
            <sz val="10"/>
          </rPr>
          <t xml:space="preserve">Describe the advantages and disadvantages of direct memory access and discuss the circumstances in which its use is warranted </t>
        </r>
      </text>
    </comment>
    <comment authorId="0" ref="E812">
      <text>
        <r>
          <rPr>
            <rFont val="Arial"/>
            <family val="2"/>
            <sz val="10"/>
          </rPr>
          <t xml:space="preserve">Identify the requirements for failure recovery </t>
        </r>
      </text>
    </comment>
    <comment authorId="0" ref="E813">
      <text>
        <r>
          <rPr>
            <rFont val="Arial"/>
            <family val="2"/>
            <sz val="10"/>
          </rPr>
          <t xml:space="preserve">Implement a simple device driver for a range of possible devices </t>
        </r>
      </text>
    </comment>
    <comment authorId="0" ref="E816">
      <text>
        <r>
          <rPr>
            <rFont val="Arial"/>
            <family val="2"/>
            <sz val="10"/>
          </rPr>
          <t xml:space="preserve">Summarize the full range of considerations in the design of file systems </t>
        </r>
      </text>
    </comment>
    <comment authorId="0" ref="E817">
      <text>
        <r>
          <rPr>
            <rFont val="Arial"/>
            <family val="2"/>
            <sz val="10"/>
          </rPr>
          <t xml:space="preserve">Compare and contrast different approaches to file organization, recognizing the strengths and weaknesses of each </t>
        </r>
      </text>
    </comment>
    <comment authorId="0" ref="E818">
      <text>
        <r>
          <rPr>
            <rFont val="Arial"/>
            <family val="2"/>
            <sz val="10"/>
          </rPr>
          <t xml:space="preserve">Summarize how hardware developments have led to changes in the priorities for the design and the management of file systems </t>
        </r>
      </text>
    </comment>
    <comment authorId="0" ref="E819">
      <text>
        <r>
          <rPr>
            <rFont val="Arial"/>
            <family val="2"/>
            <sz val="10"/>
          </rPr>
          <t xml:space="preserve">Summarize the use of journaling and how log-structured file systems enhance fault tolerance</t>
        </r>
      </text>
    </comment>
    <comment authorId="0" ref="E822">
      <text>
        <r>
          <rPr>
            <rFont val="Arial"/>
            <family val="2"/>
            <sz val="10"/>
          </rPr>
          <t xml:space="preserve">Describe what makes a system a real-time system </t>
        </r>
      </text>
    </comment>
    <comment authorId="0" ref="E823">
      <text>
        <r>
          <rPr>
            <rFont val="Arial"/>
            <family val="2"/>
            <sz val="10"/>
          </rPr>
          <t xml:space="preserve">Explain the presence of and describe the characteristics of latency in real-time systems </t>
        </r>
      </text>
    </comment>
    <comment authorId="0" ref="E824">
      <text>
        <r>
          <rPr>
            <rFont val="Arial"/>
            <family val="2"/>
            <sz val="10"/>
          </rPr>
          <t xml:space="preserve">Summarize special concerns that real-time systems present and how these concerns are addressed </t>
        </r>
      </text>
    </comment>
    <comment authorId="0" ref="E827">
      <text>
        <r>
          <rPr>
            <rFont val="Arial"/>
            <family val="2"/>
            <sz val="10"/>
          </rPr>
          <t xml:space="preserve">Explain the relevance of the terms fault tolerance, reliability, and availability </t>
        </r>
      </text>
    </comment>
    <comment authorId="0" ref="E828">
      <text>
        <r>
          <rPr>
            <rFont val="Arial"/>
            <family val="2"/>
            <sz val="10"/>
          </rPr>
          <t xml:space="preserve">Outline the range of methods for implementing fault tolerance in an operating system </t>
        </r>
      </text>
    </comment>
    <comment authorId="0" ref="E829">
      <text>
        <r>
          <rPr>
            <rFont val="Arial"/>
            <family val="2"/>
            <sz val="10"/>
          </rPr>
          <t xml:space="preserve">Explain how an operating system can continue functioning after a fault occurs </t>
        </r>
      </text>
    </comment>
    <comment authorId="0" ref="E832">
      <text>
        <r>
          <rPr>
            <rFont val="Arial"/>
            <family val="2"/>
            <sz val="10"/>
          </rPr>
          <t xml:space="preserve">Describe the performance measurements used to determine how a system performs </t>
        </r>
      </text>
    </comment>
    <comment authorId="0" ref="E833">
      <text>
        <r>
          <rPr>
            <rFont val="Arial"/>
            <family val="2"/>
            <sz val="10"/>
          </rPr>
          <t xml:space="preserve">Explain the main evaluation models used to evaluate a system </t>
        </r>
      </text>
    </comment>
    <comment authorId="0" ref="E836">
      <text>
        <r>
          <rPr>
            <rFont val="Arial"/>
            <family val="2"/>
            <sz val="10"/>
          </rPr>
          <t xml:space="preserve">Describe how platform-based development differs from general purpose programming </t>
        </r>
      </text>
    </comment>
    <comment authorId="0" ref="E837">
      <text>
        <r>
          <rPr>
            <rFont val="Arial"/>
            <family val="2"/>
            <sz val="10"/>
          </rPr>
          <t xml:space="preserve">List characteristics of platform languages </t>
        </r>
      </text>
    </comment>
    <comment authorId="0" ref="E838">
      <text>
        <r>
          <rPr>
            <rFont val="Arial"/>
            <family val="2"/>
            <sz val="10"/>
          </rPr>
          <t xml:space="preserve">Write and execute a simple platform-based program </t>
        </r>
      </text>
    </comment>
    <comment authorId="0" ref="E839">
      <text>
        <r>
          <rPr>
            <rFont val="Arial"/>
            <family val="2"/>
            <sz val="10"/>
          </rPr>
          <t xml:space="preserve">List the advantages and disadvantages of programming with platform constraints</t>
        </r>
      </text>
    </comment>
    <comment authorId="0" ref="E842">
      <text>
        <r>
          <rPr>
            <rFont val="Arial"/>
            <family val="2"/>
            <sz val="10"/>
          </rPr>
          <t xml:space="preserve">Design and Implement a simple web application  </t>
        </r>
      </text>
    </comment>
    <comment authorId="0" ref="E843">
      <text>
        <r>
          <rPr>
            <rFont val="Arial"/>
            <family val="2"/>
            <sz val="10"/>
          </rPr>
          <t xml:space="preserve">Describe the constraints that the web puts on developers </t>
        </r>
      </text>
    </comment>
    <comment authorId="0" ref="E844">
      <text>
        <r>
          <rPr>
            <rFont val="Arial"/>
            <family val="2"/>
            <sz val="10"/>
          </rPr>
          <t xml:space="preserve">Compare and contrast web programming with general purpose programming </t>
        </r>
      </text>
    </comment>
    <comment authorId="0" ref="E845">
      <text>
        <r>
          <rPr>
            <rFont val="Arial"/>
            <family val="2"/>
            <sz val="10"/>
          </rPr>
          <t xml:space="preserve">Describe the differences between Software-as-a-Service and traditional software products </t>
        </r>
      </text>
    </comment>
    <comment authorId="0" ref="E846">
      <text>
        <r>
          <rPr>
            <rFont val="Arial"/>
            <family val="2"/>
            <sz val="10"/>
          </rPr>
          <t xml:space="preserve">Discuss how web standards impact software development </t>
        </r>
      </text>
    </comment>
    <comment authorId="0" ref="E847">
      <text>
        <r>
          <rPr>
            <rFont val="Arial"/>
            <family val="2"/>
            <sz val="10"/>
          </rPr>
          <t xml:space="preserve">Review an existing web application against a current web standard </t>
        </r>
      </text>
    </comment>
    <comment authorId="0" ref="E850">
      <text>
        <r>
          <rPr>
            <rFont val="Arial"/>
            <family val="2"/>
            <sz val="10"/>
          </rPr>
          <t xml:space="preserve">Design and implement a mobile application for a given mobile platform. </t>
        </r>
      </text>
    </comment>
    <comment authorId="0" ref="E851">
      <text>
        <r>
          <rPr>
            <rFont val="Arial"/>
            <family val="2"/>
            <sz val="10"/>
          </rPr>
          <t xml:space="preserve">Discuss the constraints that mobile platforms put on developers</t>
        </r>
      </text>
    </comment>
    <comment authorId="0" ref="E852">
      <text>
        <r>
          <rPr>
            <rFont val="Arial"/>
            <family val="2"/>
            <sz val="10"/>
          </rPr>
          <t xml:space="preserve">Discuss the performance vs. power tradeoff </t>
        </r>
      </text>
    </comment>
    <comment authorId="0" ref="E853">
      <text>
        <r>
          <rPr>
            <rFont val="Arial"/>
            <family val="2"/>
            <sz val="10"/>
          </rPr>
          <t xml:space="preserve">Compare and Contrast mobile programming with general purpose programming </t>
        </r>
      </text>
    </comment>
    <comment authorId="0" ref="E856">
      <text>
        <r>
          <rPr>
            <rFont val="Arial"/>
            <family val="2"/>
            <sz val="10"/>
          </rPr>
          <t xml:space="preserve">Design and implement an industrial application on a given platform (Lego Mindstorms, Matlab, etc.) </t>
        </r>
      </text>
    </comment>
    <comment authorId="0" ref="E857">
      <text>
        <r>
          <rPr>
            <rFont val="Arial"/>
            <family val="2"/>
            <sz val="10"/>
          </rPr>
          <t xml:space="preserve">Compare and contrast domain specific languages with general purpose programming languages.  </t>
        </r>
      </text>
    </comment>
    <comment authorId="0" ref="E858">
      <text>
        <r>
          <rPr>
            <rFont val="Arial"/>
            <family val="2"/>
            <sz val="10"/>
          </rPr>
          <t xml:space="preserve">Discuss the constraints that a given industrial platforms impose on developers </t>
        </r>
      </text>
    </comment>
    <comment authorId="0" ref="E861">
      <text>
        <r>
          <rPr>
            <rFont val="Arial"/>
            <family val="2"/>
            <sz val="10"/>
          </rPr>
          <t xml:space="preserve">Design and Implement a simple application on a game platform. </t>
        </r>
      </text>
    </comment>
    <comment authorId="0" ref="E862">
      <text>
        <r>
          <rPr>
            <rFont val="Arial"/>
            <family val="2"/>
            <sz val="10"/>
          </rPr>
          <t xml:space="preserve">Describe the constraints that game platforms impose on developers. </t>
        </r>
      </text>
    </comment>
    <comment authorId="0" ref="E863">
      <text>
        <r>
          <rPr>
            <rFont val="Arial"/>
            <family val="2"/>
            <sz val="10"/>
          </rPr>
          <t xml:space="preserve">Compare and contrast game programming with general purpose programming </t>
        </r>
      </text>
    </comment>
    <comment authorId="0" ref="E866">
      <text>
        <r>
          <rPr>
            <rFont val="Arial"/>
            <family val="2"/>
            <sz val="10"/>
          </rPr>
          <t xml:space="preserve">Distinguish using computational resources for a faster answer from managing efficient access to a shared resource </t>
        </r>
      </text>
    </comment>
    <comment authorId="0" ref="E867">
      <text>
        <r>
          <rPr>
            <rFont val="Arial"/>
            <family val="2"/>
            <sz val="10"/>
          </rPr>
          <t xml:space="preserve">Distinguish multiple sufficient programming constructs for synchronization that may be inter-implementable but have complementary advantages </t>
        </r>
      </text>
    </comment>
    <comment authorId="0" ref="E868">
      <text>
        <r>
          <rPr>
            <rFont val="Arial"/>
            <family val="2"/>
            <sz val="10"/>
          </rPr>
          <t xml:space="preserve">Distinguish data races from higher level races </t>
        </r>
      </text>
    </comment>
    <comment authorId="0" ref="E871">
      <text>
        <r>
          <rPr>
            <rFont val="Arial"/>
            <family val="2"/>
            <sz val="10"/>
          </rPr>
          <t xml:space="preserve">Explain why synchronization is necessary in a specific parallel program </t>
        </r>
      </text>
    </comment>
    <comment authorId="0" ref="E872">
      <text>
        <r>
          <rPr>
            <rFont val="Arial"/>
            <family val="2"/>
            <sz val="10"/>
          </rPr>
          <t xml:space="preserve">Write a correct and scalable parallel algorithm </t>
        </r>
      </text>
    </comment>
    <comment authorId="0" ref="E873">
      <text>
        <r>
          <rPr>
            <rFont val="Arial"/>
            <family val="2"/>
            <sz val="10"/>
          </rPr>
          <t xml:space="preserve">Parallelize an algorithm by applying task-based decomposition </t>
        </r>
      </text>
    </comment>
    <comment authorId="0" ref="E874">
      <text>
        <r>
          <rPr>
            <rFont val="Arial"/>
            <family val="2"/>
            <sz val="10"/>
          </rPr>
          <t xml:space="preserve">Parallelize an algorithm by applying data-parallel decomposition </t>
        </r>
      </text>
    </comment>
    <comment authorId="0" ref="E877">
      <text>
        <r>
          <rPr>
            <rFont val="Arial"/>
            <family val="2"/>
            <sz val="10"/>
          </rPr>
          <t xml:space="preserve">Use mutual exclusion to avoid a given race condition </t>
        </r>
      </text>
    </comment>
    <comment authorId="0" ref="E878">
      <text>
        <r>
          <rPr>
            <rFont val="Arial"/>
            <family val="2"/>
            <sz val="10"/>
          </rPr>
          <t xml:space="preserve">Give an example of an ordering of accesses among concurrent activities that is not sequentially consistent</t>
        </r>
      </text>
    </comment>
    <comment authorId="0" ref="E879">
      <text>
        <r>
          <rPr>
            <rFont val="Arial"/>
            <family val="2"/>
            <sz val="10"/>
          </rPr>
          <t xml:space="preserve">Give an example of a scenario in which blocking message sends can deadlock </t>
        </r>
      </text>
    </comment>
    <comment authorId="0" ref="E880">
      <text>
        <r>
          <rPr>
            <rFont val="Arial"/>
            <family val="2"/>
            <sz val="10"/>
          </rPr>
          <t xml:space="preserve">Explain when and why multicast or event-based messaging can be preferable to alternatives </t>
        </r>
      </text>
    </comment>
    <comment authorId="0" ref="E881">
      <text>
        <r>
          <rPr>
            <rFont val="Arial"/>
            <family val="2"/>
            <sz val="10"/>
          </rPr>
          <t xml:space="preserve">Write a program that correctly terminates when all of a set of concurrent tasks have completed</t>
        </r>
      </text>
    </comment>
    <comment authorId="0" ref="E882">
      <text>
        <r>
          <rPr>
            <rFont val="Arial"/>
            <family val="2"/>
            <sz val="10"/>
          </rPr>
          <t xml:space="preserve">Use a properly synchronized queue to buffer data passed among activities </t>
        </r>
      </text>
    </comment>
    <comment authorId="0" ref="E883">
      <text>
        <r>
          <rPr>
            <rFont val="Arial"/>
            <family val="2"/>
            <sz val="10"/>
          </rPr>
          <t xml:space="preserve">Explain why checks for preconditions, and actions based on these checks, must share the same unit of atomicity to be effective </t>
        </r>
      </text>
    </comment>
    <comment authorId="0" ref="E884">
      <text>
        <r>
          <rPr>
            <rFont val="Arial"/>
            <family val="2"/>
            <sz val="10"/>
          </rPr>
          <t xml:space="preserve">Write a test program that can reveal a concurrent programming error; for example, missing an update when two activities both try to increment a variable </t>
        </r>
      </text>
    </comment>
    <comment authorId="0" ref="E885">
      <text>
        <r>
          <rPr>
            <rFont val="Arial"/>
            <family val="2"/>
            <sz val="10"/>
          </rPr>
          <t xml:space="preserve">Describe at least one design technique for avoiding liveness failures in programs using multiple locks or semaphores </t>
        </r>
      </text>
    </comment>
    <comment authorId="0" ref="E886">
      <text>
        <r>
          <rPr>
            <rFont val="Arial"/>
            <family val="2"/>
            <sz val="10"/>
          </rPr>
          <t xml:space="preserve">Describe the relative merits of optimistic versus conservative concurrency control under different rates of contention among updates </t>
        </r>
      </text>
    </comment>
    <comment authorId="0" ref="E887">
      <text>
        <r>
          <rPr>
            <rFont val="Arial"/>
            <family val="2"/>
            <sz val="10"/>
          </rPr>
          <t xml:space="preserve">Give an example of a scenario in which an attempted optimistic update may never complete </t>
        </r>
      </text>
    </comment>
    <comment authorId="0" ref="E888">
      <text>
        <r>
          <rPr>
            <rFont val="Arial"/>
            <family val="2"/>
            <sz val="10"/>
          </rPr>
          <t xml:space="preserve">Use semaphores or condition variables to block threads until a necessary precondition holds </t>
        </r>
      </text>
    </comment>
    <comment authorId="0" ref="E891">
      <text>
        <r>
          <rPr>
            <rFont val="Arial"/>
            <family val="2"/>
            <sz val="10"/>
          </rPr>
          <t xml:space="preserve">Define “critical path”, “work”, and “span” </t>
        </r>
      </text>
    </comment>
    <comment authorId="0" ref="E892">
      <text>
        <r>
          <rPr>
            <rFont val="Arial"/>
            <family val="2"/>
            <sz val="10"/>
          </rPr>
          <t xml:space="preserve">Compute the work and span, and determine the critical path with respect to a parallel execution diagram </t>
        </r>
      </text>
    </comment>
    <comment authorId="0" ref="E893">
      <text>
        <r>
          <rPr>
            <rFont val="Arial"/>
            <family val="2"/>
            <sz val="10"/>
          </rPr>
          <t xml:space="preserve">Define “speed-up” and explain the notion of an algorithm’s scalability in this regard </t>
        </r>
      </text>
    </comment>
    <comment authorId="0" ref="E894">
      <text>
        <r>
          <rPr>
            <rFont val="Arial"/>
            <family val="2"/>
            <sz val="10"/>
          </rPr>
          <t xml:space="preserve">Identify independent tasks in a program that may be parallelized</t>
        </r>
      </text>
    </comment>
    <comment authorId="0" ref="E895">
      <text>
        <r>
          <rPr>
            <rFont val="Arial"/>
            <family val="2"/>
            <sz val="10"/>
          </rPr>
          <t xml:space="preserve">Characterize features of a workload that allow or prevent it from being naturally parallelized</t>
        </r>
      </text>
    </comment>
    <comment authorId="0" ref="E896">
      <text>
        <r>
          <rPr>
            <rFont val="Arial"/>
            <family val="2"/>
            <sz val="10"/>
          </rPr>
          <t xml:space="preserve">Implement a parallel divide-and-conquer and/or graph algorithm and empirically measure its performance relative to its sequential analog </t>
        </r>
      </text>
    </comment>
    <comment authorId="0" ref="E897">
      <text>
        <r>
          <rPr>
            <rFont val="Arial"/>
            <family val="2"/>
            <sz val="10"/>
          </rPr>
          <t xml:space="preserve">Decompose a problem (e.g., counting the number of occurrences of some word in a document) via map and reduce operations </t>
        </r>
      </text>
    </comment>
    <comment authorId="0" ref="E898">
      <text>
        <r>
          <rPr>
            <rFont val="Arial"/>
            <family val="2"/>
            <sz val="10"/>
          </rPr>
          <t xml:space="preserve">Provide an example of a problem that fits the producer-consumer paradigm</t>
        </r>
      </text>
    </comment>
    <comment authorId="0" ref="E899">
      <text>
        <r>
          <rPr>
            <rFont val="Arial"/>
            <family val="2"/>
            <sz val="10"/>
          </rPr>
          <t xml:space="preserve">Give examples of problems where pipelining would be an effective means of parallelization</t>
        </r>
      </text>
    </comment>
    <comment authorId="0" ref="E900">
      <text>
        <r>
          <rPr>
            <rFont val="Arial"/>
            <family val="2"/>
            <sz val="10"/>
          </rPr>
          <t xml:space="preserve">Identify issues that arise in producer-consumer algorithms and mechanisms that may be used for addressing them </t>
        </r>
      </text>
    </comment>
    <comment authorId="0" ref="E903">
      <text>
        <r>
          <rPr>
            <rFont val="Arial"/>
            <family val="2"/>
            <sz val="10"/>
          </rPr>
          <t xml:space="preserve">Explain the differences between shared and distributed memory</t>
        </r>
      </text>
    </comment>
    <comment authorId="0" ref="E904">
      <text>
        <r>
          <rPr>
            <rFont val="Arial"/>
            <family val="2"/>
            <sz val="10"/>
          </rPr>
          <t xml:space="preserve">Describe the SMP architecture and note its key features </t>
        </r>
      </text>
    </comment>
    <comment authorId="0" ref="E905">
      <text>
        <r>
          <rPr>
            <rFont val="Arial"/>
            <family val="2"/>
            <sz val="10"/>
          </rPr>
          <t xml:space="preserve">Characterize the kinds of tasks that are a natural match for SIMD machines </t>
        </r>
      </text>
    </comment>
    <comment authorId="0" ref="E906">
      <text>
        <r>
          <rPr>
            <rFont val="Arial"/>
            <family val="2"/>
            <sz val="10"/>
          </rPr>
          <t xml:space="preserve">Explain the features of each classification in Flynn’s taxonomy </t>
        </r>
      </text>
    </comment>
    <comment authorId="0" ref="E907">
      <text>
        <r>
          <rPr>
            <rFont val="Arial"/>
            <family val="2"/>
            <sz val="10"/>
          </rPr>
          <t xml:space="preserve">Describe the challenges in maintaining cache coherence </t>
        </r>
      </text>
    </comment>
    <comment authorId="0" ref="E908">
      <text>
        <r>
          <rPr>
            <rFont val="Arial"/>
            <family val="2"/>
            <sz val="10"/>
          </rPr>
          <t xml:space="preserve">Describe the key features of different distributed system topologies </t>
        </r>
      </text>
    </comment>
    <comment authorId="0" ref="E911">
      <text>
        <r>
          <rPr>
            <rFont val="Arial"/>
            <family val="2"/>
            <sz val="10"/>
          </rPr>
          <t xml:space="preserve">Calculate the implications of Amdahl’s law for a particular parallel algorithm </t>
        </r>
      </text>
    </comment>
    <comment authorId="0" ref="E912">
      <text>
        <r>
          <rPr>
            <rFont val="Arial"/>
            <family val="2"/>
            <sz val="10"/>
          </rPr>
          <t xml:space="preserve">Describe how data distribution/layout can affect an algorithm’s communication costs </t>
        </r>
      </text>
    </comment>
    <comment authorId="0" ref="E913">
      <text>
        <r>
          <rPr>
            <rFont val="Arial"/>
            <family val="2"/>
            <sz val="10"/>
          </rPr>
          <t xml:space="preserve">Detect and correct a load imbalance </t>
        </r>
      </text>
    </comment>
    <comment authorId="0" ref="E914">
      <text>
        <r>
          <rPr>
            <rFont val="Arial"/>
            <family val="2"/>
            <sz val="10"/>
          </rPr>
          <t xml:space="preserve">Detect and correct an instance of false sharing </t>
        </r>
      </text>
    </comment>
    <comment authorId="0" ref="E915">
      <text>
        <r>
          <rPr>
            <rFont val="Arial"/>
            <family val="2"/>
            <sz val="10"/>
          </rPr>
          <t xml:space="preserve">Explain the impact of scheduling on parallel performance </t>
        </r>
      </text>
    </comment>
    <comment authorId="0" ref="E916">
      <text>
        <r>
          <rPr>
            <rFont val="Arial"/>
            <family val="2"/>
            <sz val="10"/>
          </rPr>
          <t xml:space="preserve">Explain performance impacts of data locality </t>
        </r>
      </text>
    </comment>
    <comment authorId="0" ref="E917">
      <text>
        <r>
          <rPr>
            <rFont val="Arial"/>
            <family val="2"/>
            <sz val="10"/>
          </rPr>
          <t xml:space="preserve">Explain the impact and trade-off related to power usage on parallel performance </t>
        </r>
      </text>
    </comment>
    <comment authorId="0" ref="E920">
      <text>
        <r>
          <rPr>
            <rFont val="Arial"/>
            <family val="2"/>
            <sz val="10"/>
          </rPr>
          <t xml:space="preserve">Distinguish network faults from other kinds of failures </t>
        </r>
      </text>
    </comment>
    <comment authorId="0" ref="E921">
      <text>
        <r>
          <rPr>
            <rFont val="Arial"/>
            <family val="2"/>
            <sz val="10"/>
          </rPr>
          <t xml:space="preserve">Explain why synchronization constructs such as simple locks are not useful in the presence of distributed faults </t>
        </r>
      </text>
    </comment>
    <comment authorId="0" ref="E922">
      <text>
        <r>
          <rPr>
            <rFont val="Arial"/>
            <family val="2"/>
            <sz val="10"/>
          </rPr>
          <t xml:space="preserve">Give examples of problems for which consensus algorithms such as leader election are required </t>
        </r>
      </text>
    </comment>
    <comment authorId="0" ref="E923">
      <text>
        <r>
          <rPr>
            <rFont val="Arial"/>
            <family val="2"/>
            <sz val="10"/>
          </rPr>
          <t xml:space="preserve">Write a program that performs any required marshalling and conversion into message units, such as packets, to communicate interesting data between two hosts </t>
        </r>
      </text>
    </comment>
    <comment authorId="0" ref="E924">
      <text>
        <r>
          <rPr>
            <rFont val="Arial"/>
            <family val="2"/>
            <sz val="10"/>
          </rPr>
          <t xml:space="preserve">Measure the observed throughput and response latency across hosts in a given network </t>
        </r>
      </text>
    </comment>
    <comment authorId="0" ref="E925">
      <text>
        <r>
          <rPr>
            <rFont val="Arial"/>
            <family val="2"/>
            <sz val="10"/>
          </rPr>
          <t xml:space="preserve">Explain why no distributed system can be simultaneously consistent, available, and partition tolerant </t>
        </r>
      </text>
    </comment>
    <comment authorId="0" ref="E926">
      <text>
        <r>
          <rPr>
            <rFont val="Arial"/>
            <family val="2"/>
            <sz val="10"/>
          </rPr>
          <t xml:space="preserve">Implement a simple server -- for example, a spell checking service </t>
        </r>
      </text>
    </comment>
    <comment authorId="0" ref="E927">
      <text>
        <r>
          <rPr>
            <rFont val="Arial"/>
            <family val="2"/>
            <sz val="10"/>
          </rPr>
          <t xml:space="preserve">Explain the tradeoffs among overhead, scalability, and fault tolerance when choosing a stateful v. stateless design for a given service </t>
        </r>
      </text>
    </comment>
    <comment authorId="0" ref="E928">
      <text>
        <r>
          <rPr>
            <rFont val="Arial"/>
            <family val="2"/>
            <sz val="10"/>
          </rPr>
          <t xml:space="preserve">Describe the scalability challenges associated with a service growing to accommodate many clients, as well as those associated with a service only transiently having many clients  </t>
        </r>
      </text>
    </comment>
    <comment authorId="0" ref="E931">
      <text>
        <r>
          <rPr>
            <rFont val="Arial"/>
            <family val="2"/>
            <sz val="10"/>
          </rPr>
          <t xml:space="preserve">Discuss the importance of elasticity and resource management in cloud computing.</t>
        </r>
      </text>
    </comment>
    <comment authorId="0" ref="E932">
      <text>
        <r>
          <rPr>
            <rFont val="Arial"/>
            <family val="2"/>
            <sz val="10"/>
          </rPr>
          <t xml:space="preserve">Explain strategies to synchronize a common view of shared data across a collection of devices </t>
        </r>
      </text>
    </comment>
    <comment authorId="0" ref="E933">
      <text>
        <r>
          <rPr>
            <rFont val="Arial"/>
            <family val="2"/>
            <sz val="10"/>
          </rPr>
          <t xml:space="preserve">Explain the advantages and disadvantages of using virtualized infrastructure</t>
        </r>
      </text>
    </comment>
    <comment authorId="0" ref="E934">
      <text>
        <r>
          <rPr>
            <rFont val="Arial"/>
            <family val="2"/>
            <sz val="10"/>
          </rPr>
          <t xml:space="preserve">Deploy an application that uses cloud infrastructure for computing and/or data resources </t>
        </r>
      </text>
    </comment>
    <comment authorId="0" ref="E935">
      <text>
        <r>
          <rPr>
            <rFont val="Arial"/>
            <family val="2"/>
            <sz val="10"/>
          </rPr>
          <t xml:space="preserve">Appropriately partition an application between a client and resources </t>
        </r>
      </text>
    </comment>
    <comment authorId="0" ref="E938">
      <text>
        <r>
          <rPr>
            <rFont val="Arial"/>
            <family val="2"/>
            <sz val="10"/>
          </rPr>
          <t xml:space="preserve">Model a concurrent process using a formal model, such as pi-calculus </t>
        </r>
      </text>
    </comment>
    <comment authorId="0" ref="E939">
      <text>
        <r>
          <rPr>
            <rFont val="Arial"/>
            <family val="2"/>
            <sz val="10"/>
          </rPr>
          <t xml:space="preserve">Explain the characteristics of a particular formal parallel model </t>
        </r>
      </text>
    </comment>
    <comment authorId="0" ref="E940">
      <text>
        <r>
          <rPr>
            <rFont val="Arial"/>
            <family val="2"/>
            <sz val="10"/>
          </rPr>
          <t xml:space="preserve">Formally model a shared memory system to show if it is consistent</t>
        </r>
      </text>
    </comment>
    <comment authorId="0" ref="E941">
      <text>
        <r>
          <rPr>
            <rFont val="Arial"/>
            <family val="2"/>
            <sz val="10"/>
          </rPr>
          <t xml:space="preserve">Use a model to show progress guarantees in a parallel algorithm </t>
        </r>
      </text>
    </comment>
    <comment authorId="0" ref="E942">
      <text>
        <r>
          <rPr>
            <rFont val="Arial"/>
            <family val="2"/>
            <sz val="10"/>
          </rPr>
          <t xml:space="preserve">Use formal techniques to show that a parallel algorithm is correct with respect to a safety or liveness property</t>
        </r>
      </text>
    </comment>
    <comment authorId="0" ref="E943">
      <text>
        <r>
          <rPr>
            <rFont val="Arial"/>
            <family val="2"/>
            <sz val="10"/>
          </rPr>
          <t xml:space="preserve">Decide if a specific execution is linearizable or not </t>
        </r>
      </text>
    </comment>
    <comment authorId="0" ref="E946">
      <text>
        <r>
          <rPr>
            <rFont val="Arial"/>
            <family val="2"/>
            <sz val="10"/>
          </rPr>
          <t xml:space="preserve">Compare and contrast (1) the procedural/functional approach—defining a function for each operation with the function body providing a case for each data variant—and (2) the object-oriented approach—defining a class for each data variant with the class definition providing a method for each operation.  Understand both as defining a matrix of operations and variants. </t>
        </r>
      </text>
    </comment>
    <comment authorId="0" ref="E947">
      <text>
        <r>
          <rPr>
            <rFont val="Arial"/>
            <family val="2"/>
            <sz val="10"/>
          </rPr>
          <t xml:space="preserve">Use subclassing to design simple class hierarchies that allow code to be reused for distinct subclasses. </t>
        </r>
      </text>
    </comment>
    <comment authorId="0" ref="E948">
      <text>
        <r>
          <rPr>
            <rFont val="Arial"/>
            <family val="2"/>
            <sz val="10"/>
          </rPr>
          <t xml:space="preserve">Correctly reason about control flow in a program using dynamic dispatch</t>
        </r>
      </text>
    </comment>
    <comment authorId="0" ref="E949">
      <text>
        <r>
          <rPr>
            <rFont val="Arial"/>
            <family val="2"/>
            <sz val="10"/>
          </rPr>
          <t xml:space="preserve">Use multiple encapsulation mechanisms, such as function closures, object-oriented interfaces, and support for abstract datatypes, in multiple programming languages. </t>
        </r>
      </text>
    </comment>
    <comment authorId="0" ref="E950">
      <text>
        <r>
          <rPr>
            <rFont val="Arial"/>
            <family val="2"/>
            <sz val="10"/>
          </rPr>
          <t xml:space="preserve">Define and use iterators and other operations on aggregates using idioms most natural in multiple programming languages, including taking functions as arguments.</t>
        </r>
      </text>
    </comment>
    <comment authorId="0" ref="E951">
      <text>
        <r>
          <rPr>
            <rFont val="Arial"/>
            <family val="2"/>
            <sz val="10"/>
          </rPr>
          <t xml:space="preserve">Explain the relationship between object-oriented inheritance (code-sharing and overriding) and subtyping (the idea of a subtype being usable in a context that expects the supertype). </t>
        </r>
      </text>
    </comment>
    <comment authorId="0" ref="E954">
      <text>
        <r>
          <rPr>
            <rFont val="Arial"/>
            <family val="2"/>
            <sz val="10"/>
          </rPr>
          <t xml:space="preserve">Compare and contrast (1) the procedural/functional approach—defining a function for each operation with the function body providing a case for each data variant—and (2) the object-oriented approach—defining a class for each data variant with the class definition providing a method for each operation.  Understand both as defining a matrix of operations and variants. </t>
        </r>
      </text>
    </comment>
    <comment authorId="0" ref="E955">
      <text>
        <r>
          <rPr>
            <rFont val="Arial"/>
            <family val="2"/>
            <sz val="10"/>
          </rPr>
          <t xml:space="preserve">Write basic algorithms that avoid assigning to mutable state or considering reference equality.</t>
        </r>
      </text>
    </comment>
    <comment authorId="0" ref="E956">
      <text>
        <r>
          <rPr>
            <rFont val="Arial"/>
            <family val="2"/>
            <sz val="10"/>
          </rPr>
          <t xml:space="preserve">Write useful functions that take and return other functions. </t>
        </r>
      </text>
    </comment>
    <comment authorId="0" ref="E957">
      <text>
        <r>
          <rPr>
            <rFont val="Arial"/>
            <family val="2"/>
            <sz val="10"/>
          </rPr>
          <t xml:space="preserve">Use multiple encapsulation mechanisms, such as function closures, object-oriented interfaces, and support for abstract datatypes, in multiple programming languages. </t>
        </r>
      </text>
    </comment>
    <comment authorId="0" ref="E958">
      <text>
        <r>
          <rPr>
            <rFont val="Arial"/>
            <family val="2"/>
            <sz val="10"/>
          </rPr>
          <t xml:space="preserve">Define and use iterators and other operations on aggregates using idioms most natural in multiple programming languages, including taking functions as arguments. </t>
        </r>
      </text>
    </comment>
    <comment authorId="0" ref="E961">
      <text>
        <r>
          <rPr>
            <rFont val="Arial"/>
            <family val="2"/>
            <sz val="10"/>
          </rPr>
          <t xml:space="preserve">Write event handlers for use in reactive systems, such as GUIs. </t>
        </r>
      </text>
    </comment>
    <comment authorId="0" ref="E964">
      <text>
        <r>
          <rPr>
            <rFont val="Arial"/>
            <family val="2"/>
            <sz val="10"/>
          </rPr>
          <t xml:space="preserve">For multiple programming languages, identify program properties checked statically and program properties checked dynamically.  Use this knowledge when writing and debugging programs. </t>
        </r>
      </text>
    </comment>
    <comment authorId="0" ref="E965">
      <text>
        <r>
          <rPr>
            <rFont val="Arial"/>
            <family val="2"/>
            <sz val="10"/>
          </rPr>
          <t xml:space="preserve">Define and use program pieces (such as functions, classes, methods) that use generic types. </t>
        </r>
      </text>
    </comment>
    <comment authorId="0" ref="E966">
      <text>
        <r>
          <rPr>
            <rFont val="Arial"/>
            <family val="2"/>
            <sz val="10"/>
          </rPr>
          <t xml:space="preserve">Explain benefits and limitations of static typing. </t>
        </r>
      </text>
    </comment>
    <comment authorId="0" ref="E969">
      <text>
        <r>
          <rPr>
            <rFont val="Arial"/>
            <family val="2"/>
            <sz val="10"/>
          </rPr>
          <t xml:space="preserve">Process some representation of code for some purpose, such as an interpreter, an expression optimizer, a documentation generator, etc. </t>
        </r>
      </text>
    </comment>
    <comment authorId="0" ref="E972">
      <text>
        <r>
          <rPr>
            <rFont val="Arial"/>
            <family val="2"/>
            <sz val="10"/>
          </rPr>
          <t xml:space="preserve">Distinguish syntax and parsing from semantics and evaluation. </t>
        </r>
      </text>
    </comment>
    <comment authorId="0" ref="E973">
      <text>
        <r>
          <rPr>
            <rFont val="Arial"/>
            <family val="2"/>
            <sz val="10"/>
          </rPr>
          <t xml:space="preserve">Distinguish a language definition (what constructs mean) from a particular language implementation (compiler vs. interpreter, run-time representation of data objects, etc.).</t>
        </r>
      </text>
    </comment>
    <comment authorId="0" ref="E974">
      <text>
        <r>
          <rPr>
            <rFont val="Arial"/>
            <family val="2"/>
            <sz val="10"/>
          </rPr>
          <t xml:space="preserve">Explain how programming language implementations typically organize memory into global data, text, heap, and stack sections and how features such as recursion and  memory management map to this memory model. </t>
        </r>
      </text>
    </comment>
    <comment authorId="0" ref="E975">
      <text>
        <r>
          <rPr>
            <rFont val="Arial"/>
            <family val="2"/>
            <sz val="10"/>
          </rPr>
          <t xml:space="preserve">Reason about memory leaks, dangling-pointer dereferences, and the benefits and limitations of garbage collection. </t>
        </r>
      </text>
    </comment>
    <comment authorId="0" ref="E978">
      <text>
        <r>
          <rPr>
            <rFont val="Arial"/>
            <family val="2"/>
            <sz val="10"/>
          </rPr>
          <t xml:space="preserve">Use formal grammars to specify the syntax of languages. </t>
        </r>
      </text>
    </comment>
    <comment authorId="0" ref="E979">
      <text>
        <r>
          <rPr>
            <rFont val="Arial"/>
            <family val="2"/>
            <sz val="10"/>
          </rPr>
          <t xml:space="preserve">Use declarative tools to generate parsers and scanners.</t>
        </r>
      </text>
    </comment>
    <comment authorId="0" ref="E980">
      <text>
        <r>
          <rPr>
            <rFont val="Arial"/>
            <family val="2"/>
            <sz val="10"/>
          </rPr>
          <t xml:space="preserve">Identify key issues in syntax definitions: ambiguity, associativity, precedence. </t>
        </r>
      </text>
    </comment>
    <comment authorId="0" ref="E983">
      <text>
        <r>
          <rPr>
            <rFont val="Arial"/>
            <family val="2"/>
            <sz val="10"/>
          </rPr>
          <t xml:space="preserve">Implement context-sensitive, source-level static analyses such as type-checkers or resolving identifiers to identify their binding occurrences. </t>
        </r>
      </text>
    </comment>
    <comment authorId="0" ref="E986">
      <text>
        <r>
          <rPr>
            <rFont val="Arial"/>
            <family val="2"/>
            <sz val="10"/>
          </rPr>
          <t xml:space="preserve">Identify all essential steps for automatically converting source code into assembly or other low-level languages. </t>
        </r>
      </text>
    </comment>
    <comment authorId="0" ref="E987">
      <text>
        <r>
          <rPr>
            <rFont val="Arial"/>
            <family val="2"/>
            <sz val="10"/>
          </rPr>
          <t xml:space="preserve">Generate the low-level code for calling functions/methods in modern languages. </t>
        </r>
      </text>
    </comment>
    <comment authorId="0" ref="E988">
      <text>
        <r>
          <rPr>
            <rFont val="Arial"/>
            <family val="2"/>
            <sz val="10"/>
          </rPr>
          <t xml:space="preserve">Discuss opportunities for optimization introduced by naive translation and approaches for achieving optimization. </t>
        </r>
      </text>
    </comment>
    <comment authorId="0" ref="E991">
      <text>
        <r>
          <rPr>
            <rFont val="Arial"/>
            <family val="2"/>
            <sz val="10"/>
          </rPr>
          <t xml:space="preserve">Compare the benefits of different memory-management schemes, using concepts such as fragmentation, locality, and memory overhead. </t>
        </r>
      </text>
    </comment>
    <comment authorId="0" ref="E992">
      <text>
        <r>
          <rPr>
            <rFont val="Arial"/>
            <family val="2"/>
            <sz val="10"/>
          </rPr>
          <t xml:space="preserve">Discuss benefits and limitations of automatic memory management. </t>
        </r>
      </text>
    </comment>
    <comment authorId="0" ref="E993">
      <text>
        <r>
          <rPr>
            <rFont val="Arial"/>
            <family val="2"/>
            <sz val="10"/>
          </rPr>
          <t xml:space="preserve">Identify the services provided by modern language run-time systems. </t>
        </r>
      </text>
    </comment>
    <comment authorId="0" ref="E994">
      <text>
        <r>
          <rPr>
            <rFont val="Arial"/>
            <family val="2"/>
            <sz val="10"/>
          </rPr>
          <t xml:space="preserve">Discuss advantages, disadvantages, and difficulties of dynamic recompilation. </t>
        </r>
      </text>
    </comment>
    <comment authorId="0" ref="E997">
      <text>
        <r>
          <rPr>
            <rFont val="Arial"/>
            <family val="2"/>
            <sz val="10"/>
          </rPr>
          <t xml:space="preserve">Define useful static analyses in terms of a conceptual framework such as dataflow analysis. </t>
        </r>
      </text>
    </comment>
    <comment authorId="0" ref="E998">
      <text>
        <r>
          <rPr>
            <rFont val="Arial"/>
            <family val="2"/>
            <sz val="10"/>
          </rPr>
          <t xml:space="preserve">Communicate why an analysis is correct (sound and terminating).</t>
        </r>
      </text>
    </comment>
    <comment authorId="0" ref="E999">
      <text>
        <r>
          <rPr>
            <rFont val="Arial"/>
            <family val="2"/>
            <sz val="10"/>
          </rPr>
          <t xml:space="preserve">Distinguish “may” and “must” analyses. </t>
        </r>
      </text>
    </comment>
    <comment authorId="0" ref="E1000">
      <text>
        <r>
          <rPr>
            <rFont val="Arial"/>
            <family val="2"/>
            <sz val="10"/>
          </rPr>
          <t xml:space="preserve">Explain why potential aliasing limits sound program analysis and how alias analysis can help.</t>
        </r>
      </text>
    </comment>
    <comment authorId="0" ref="E1001">
      <text>
        <r>
          <rPr>
            <rFont val="Arial"/>
            <family val="2"/>
            <sz val="10"/>
          </rPr>
          <t xml:space="preserve">Use the results of a static analysis for program optimization and/or partial program correctness. </t>
        </r>
      </text>
    </comment>
    <comment authorId="0" ref="E1004">
      <text>
        <r>
          <rPr>
            <rFont val="Arial"/>
            <family val="2"/>
            <sz val="10"/>
          </rPr>
          <t xml:space="preserve">Use various advanced programming constructs and idioms correctly. </t>
        </r>
      </text>
    </comment>
    <comment authorId="0" ref="E1005">
      <text>
        <r>
          <rPr>
            <rFont val="Arial"/>
            <family val="2"/>
            <sz val="10"/>
          </rPr>
          <t xml:space="preserve">Discuss how various advanced programming constructs aim to improve program structure, software quality, and programmer productivity. </t>
        </r>
      </text>
    </comment>
    <comment authorId="0" ref="E1006">
      <text>
        <r>
          <rPr>
            <rFont val="Arial"/>
            <family val="2"/>
            <sz val="10"/>
          </rPr>
          <t xml:space="preserve">Discuss how various advanced programming constructs interact with the definition and implementation of other language features. </t>
        </r>
      </text>
    </comment>
    <comment authorId="0" ref="E1009">
      <text>
        <r>
          <rPr>
            <rFont val="Arial"/>
            <family val="2"/>
            <sz val="10"/>
          </rPr>
          <t xml:space="preserve">Write correct concurrent programs using multiple programming models. </t>
        </r>
      </text>
    </comment>
    <comment authorId="0" ref="E1010">
      <text>
        <r>
          <rPr>
            <rFont val="Arial"/>
            <family val="2"/>
            <sz val="10"/>
          </rPr>
          <t xml:space="preserve">Explain why programming languages do not guarantee sequential consistency in the presence of data races and what programmers must do as a result. </t>
        </r>
      </text>
    </comment>
    <comment authorId="0" ref="E1013">
      <text>
        <r>
          <rPr>
            <rFont val="Arial"/>
            <family val="2"/>
            <sz val="10"/>
          </rPr>
          <t xml:space="preserve">Define a type system precisely and compositionally.</t>
        </r>
      </text>
    </comment>
    <comment authorId="0" ref="E1014">
      <text>
        <r>
          <rPr>
            <rFont val="Arial"/>
            <family val="2"/>
            <sz val="10"/>
          </rPr>
          <t xml:space="preserve">For various foundational type constructors, identify the values they describe and the invariants they enforce. </t>
        </r>
      </text>
    </comment>
    <comment authorId="0" ref="E1015">
      <text>
        <r>
          <rPr>
            <rFont val="Arial"/>
            <family val="2"/>
            <sz val="10"/>
          </rPr>
          <t xml:space="preserve">Precisely specify the invariants preserved by a sound type system. </t>
        </r>
      </text>
    </comment>
    <comment authorId="0" ref="E1018">
      <text>
        <r>
          <rPr>
            <rFont val="Arial"/>
            <family val="2"/>
            <sz val="10"/>
          </rPr>
          <t xml:space="preserve">Give a formal semantics for a small language. </t>
        </r>
      </text>
    </comment>
    <comment authorId="0" ref="E1019">
      <text>
        <r>
          <rPr>
            <rFont val="Arial"/>
            <family val="2"/>
            <sz val="10"/>
          </rPr>
          <t xml:space="preserve">Use induction to prove properties of all (or a well-defined subset of) programs in a language. </t>
        </r>
      </text>
    </comment>
    <comment authorId="0" ref="E1020">
      <text>
        <r>
          <rPr>
            <rFont val="Arial"/>
            <family val="2"/>
            <sz val="10"/>
          </rPr>
          <t xml:space="preserve">Use language-based techniques to build a formal model of a software system. </t>
        </r>
      </text>
    </comment>
    <comment authorId="0" ref="E1023">
      <text>
        <r>
          <rPr>
            <rFont val="Arial"/>
            <family val="2"/>
            <sz val="10"/>
          </rPr>
          <t xml:space="preserve">Discuss the role of concepts such as orthogonality and well-chosen defaults in language design. </t>
        </r>
      </text>
    </comment>
    <comment authorId="0" ref="E1024">
      <text>
        <r>
          <rPr>
            <rFont val="Arial"/>
            <family val="2"/>
            <sz val="10"/>
          </rPr>
          <t xml:space="preserve">Use crisp and objective criteria for evaluating language-design decisions. </t>
        </r>
      </text>
    </comment>
    <comment authorId="0" ref="E1027">
      <text>
        <r>
          <rPr>
            <rFont val="Arial"/>
            <family val="2"/>
            <sz val="10"/>
          </rPr>
          <t xml:space="preserve">Use a logic language to implement conventional algorithms.</t>
        </r>
      </text>
    </comment>
    <comment authorId="0" ref="E1028">
      <text>
        <r>
          <rPr>
            <rFont val="Arial"/>
            <family val="2"/>
            <sz val="10"/>
          </rPr>
          <t xml:space="preserve">Use a logic language to implement algorithms employing implicit search using clauses and relations.</t>
        </r>
      </text>
    </comment>
    <comment authorId="0" ref="E1031">
      <text>
        <r>
          <rPr>
            <rFont val="Arial"/>
            <family val="2"/>
            <sz val="10"/>
          </rPr>
          <t xml:space="preserve">Discuss the importance of algorithms in the problem-solving process. </t>
        </r>
      </text>
    </comment>
    <comment authorId="0" ref="E1032">
      <text>
        <r>
          <rPr>
            <rFont val="Arial"/>
            <family val="2"/>
            <sz val="10"/>
          </rPr>
          <t xml:space="preserve">Discuss how a problem may be solved by multiple algorithms, each with different properties.</t>
        </r>
      </text>
    </comment>
    <comment authorId="0" ref="E1033">
      <text>
        <r>
          <rPr>
            <rFont val="Arial"/>
            <family val="2"/>
            <sz val="10"/>
          </rPr>
          <t xml:space="preserve">Create algorithms for solving simple problems. </t>
        </r>
      </text>
    </comment>
    <comment authorId="0" ref="E1034">
      <text>
        <r>
          <rPr>
            <rFont val="Arial"/>
            <family val="2"/>
            <sz val="10"/>
          </rPr>
          <t xml:space="preserve">Use a programming language to implement, test, and debug algorithms for solving simple problems. </t>
        </r>
      </text>
    </comment>
    <comment authorId="0" ref="E1035">
      <text>
        <r>
          <rPr>
            <rFont val="Arial"/>
            <family val="2"/>
            <sz val="10"/>
          </rPr>
          <t xml:space="preserve">Implement, test, and debug simple recursive functions and procedures.</t>
        </r>
      </text>
    </comment>
    <comment authorId="0" ref="E1036">
      <text>
        <r>
          <rPr>
            <rFont val="Arial"/>
            <family val="2"/>
            <sz val="10"/>
          </rPr>
          <t xml:space="preserve">Determine whether a recursive or iterative solution is most appropriate for a problem. </t>
        </r>
      </text>
    </comment>
    <comment authorId="0" ref="E1037">
      <text>
        <r>
          <rPr>
            <rFont val="Arial"/>
            <family val="2"/>
            <sz val="10"/>
          </rPr>
          <t xml:space="preserve">Implement a divide-and-conquer algorithm for solving a problem.</t>
        </r>
      </text>
    </comment>
    <comment authorId="0" ref="E1038">
      <text>
        <r>
          <rPr>
            <rFont val="Arial"/>
            <family val="2"/>
            <sz val="10"/>
          </rPr>
          <t xml:space="preserve">Apply the techniques of decomposition to break a program into smaller pieces. </t>
        </r>
      </text>
    </comment>
    <comment authorId="0" ref="E1039">
      <text>
        <r>
          <rPr>
            <rFont val="Arial"/>
            <family val="2"/>
            <sz val="10"/>
          </rPr>
          <t xml:space="preserve">Identify the data components and behaviors of multiple abstract data types. </t>
        </r>
      </text>
    </comment>
    <comment authorId="0" ref="E1040">
      <text>
        <r>
          <rPr>
            <rFont val="Arial"/>
            <family val="2"/>
            <sz val="10"/>
          </rPr>
          <t xml:space="preserve">Implement a coherent abstract data type, with loose coupling between components and behaviors. </t>
        </r>
      </text>
    </comment>
    <comment authorId="0" ref="E1041">
      <text>
        <r>
          <rPr>
            <rFont val="Arial"/>
            <family val="2"/>
            <sz val="10"/>
          </rPr>
          <t xml:space="preserve">Identify the relative strengths and weaknesses among multiple designs or implementations for a problem. </t>
        </r>
      </text>
    </comment>
    <comment authorId="0" ref="E1044">
      <text>
        <r>
          <rPr>
            <rFont val="Arial"/>
            <family val="2"/>
            <sz val="10"/>
          </rPr>
          <t xml:space="preserve">Analyze and explain the behavior of simple programs involving the fundamental programming constructs covered by this unit. </t>
        </r>
      </text>
    </comment>
    <comment authorId="0" ref="E1045">
      <text>
        <r>
          <rPr>
            <rFont val="Arial"/>
            <family val="2"/>
            <sz val="10"/>
          </rPr>
          <t xml:space="preserve">Identify and describe uses of primitive data types. </t>
        </r>
      </text>
    </comment>
    <comment authorId="0" ref="E1046">
      <text>
        <r>
          <rPr>
            <rFont val="Arial"/>
            <family val="2"/>
            <sz val="10"/>
          </rPr>
          <t xml:space="preserve">Write programs that use primitive data types. </t>
        </r>
      </text>
    </comment>
    <comment authorId="0" ref="E1047">
      <text>
        <r>
          <rPr>
            <rFont val="Arial"/>
            <family val="2"/>
            <sz val="10"/>
          </rPr>
          <t xml:space="preserve">Modify and expand short programs that use standard conditional and iterative control structures and functions. </t>
        </r>
      </text>
    </comment>
    <comment authorId="0" ref="E1048">
      <text>
        <r>
          <rPr>
            <rFont val="Arial"/>
            <family val="2"/>
            <sz val="10"/>
          </rPr>
          <t xml:space="preserve">Design, implement, test, and debug a program that uses each of the following fundamental programming constructs: basic computation, simple I/O, standard conditional and iterative structures, the definition of functions, and parameter passing. </t>
        </r>
      </text>
    </comment>
    <comment authorId="0" ref="E1049">
      <text>
        <r>
          <rPr>
            <rFont val="Arial"/>
            <family val="2"/>
            <sz val="10"/>
          </rPr>
          <t xml:space="preserve">Write a program that uses file I/O to provide persistence across multiple executions. </t>
        </r>
      </text>
    </comment>
    <comment authorId="0" ref="E1050">
      <text>
        <r>
          <rPr>
            <rFont val="Arial"/>
            <family val="2"/>
            <sz val="10"/>
          </rPr>
          <t xml:space="preserve">Choose appropriate conditional and iteration constructs for a given programming task. </t>
        </r>
      </text>
    </comment>
    <comment authorId="0" ref="E1051">
      <text>
        <r>
          <rPr>
            <rFont val="Arial"/>
            <family val="2"/>
            <sz val="10"/>
          </rPr>
          <t xml:space="preserve">Describe the concept of recursion and give examples of its use. </t>
        </r>
      </text>
    </comment>
    <comment authorId="0" ref="E1052">
      <text>
        <r>
          <rPr>
            <rFont val="Arial"/>
            <family val="2"/>
            <sz val="10"/>
          </rPr>
          <t xml:space="preserve">Identify the base case and the general case of a recursively-defined problem. </t>
        </r>
      </text>
    </comment>
    <comment authorId="0" ref="E1055">
      <text>
        <r>
          <rPr>
            <rFont val="Arial"/>
            <family val="2"/>
            <sz val="10"/>
          </rPr>
          <t xml:space="preserve">Discuss the appropriate use of built-in data structures.</t>
        </r>
      </text>
    </comment>
    <comment authorId="0" ref="E1056">
      <text>
        <r>
          <rPr>
            <rFont val="Arial"/>
            <family val="2"/>
            <sz val="10"/>
          </rPr>
          <t xml:space="preserve">Describe common applications for each data structure in the topic list. </t>
        </r>
      </text>
    </comment>
    <comment authorId="0" ref="E1057">
      <text>
        <r>
          <rPr>
            <rFont val="Arial"/>
            <family val="2"/>
            <sz val="10"/>
          </rPr>
          <t xml:space="preserve">Write programs that use each of the following data structures: arrays, strings, linked lists, stacks, queues, sets, and maps.</t>
        </r>
      </text>
    </comment>
    <comment authorId="0" ref="E1058">
      <text>
        <r>
          <rPr>
            <rFont val="Arial"/>
            <family val="2"/>
            <sz val="10"/>
          </rPr>
          <t xml:space="preserve">Compare alternative implementations of data structures with respect to performance. </t>
        </r>
      </text>
    </comment>
    <comment authorId="0" ref="E1059">
      <text>
        <r>
          <rPr>
            <rFont val="Arial"/>
            <family val="2"/>
            <sz val="10"/>
          </rPr>
          <t xml:space="preserve">Compare and contrast the costs and benefits of dynamic and static data structure implementations. </t>
        </r>
      </text>
    </comment>
    <comment authorId="0" ref="E1060">
      <text>
        <r>
          <rPr>
            <rFont val="Arial"/>
            <family val="2"/>
            <sz val="10"/>
          </rPr>
          <t xml:space="preserve">Choose the appropriate data structure for modeling a given problem. </t>
        </r>
      </text>
    </comment>
    <comment authorId="0" ref="E1063">
      <text>
        <r>
          <rPr>
            <rFont val="Arial"/>
            <family val="2"/>
            <sz val="10"/>
          </rPr>
          <t xml:space="preserve">Trace the execution of a variety of code segments and write summaries of their computations. </t>
        </r>
      </text>
    </comment>
    <comment authorId="0" ref="E1064">
      <text>
        <r>
          <rPr>
            <rFont val="Arial"/>
            <family val="2"/>
            <sz val="10"/>
          </rPr>
          <t xml:space="preserve">Explain why the creation of correct program components is important in the production of high-quality software. </t>
        </r>
      </text>
    </comment>
    <comment authorId="0" ref="E1065">
      <text>
        <r>
          <rPr>
            <rFont val="Arial"/>
            <family val="2"/>
            <sz val="10"/>
          </rPr>
          <t xml:space="preserve">Identify common coding errors that lead to insecure programs (e.g., buffer overflows, memory leaks, malicious code) and apply strategies for avoiding such errors. </t>
        </r>
      </text>
    </comment>
    <comment authorId="0" ref="E1066">
      <text>
        <r>
          <rPr>
            <rFont val="Arial"/>
            <family val="2"/>
            <sz val="10"/>
          </rPr>
          <t xml:space="preserve">Conduct a personal code review (focused on common coding errors) on a program component using a provided checklist. </t>
        </r>
      </text>
    </comment>
    <comment authorId="0" ref="E1067">
      <text>
        <r>
          <rPr>
            <rFont val="Arial"/>
            <family val="2"/>
            <sz val="10"/>
          </rPr>
          <t xml:space="preserve">Contribute to a small-team code review focused on component correctness. </t>
        </r>
      </text>
    </comment>
    <comment authorId="0" ref="E1068">
      <text>
        <r>
          <rPr>
            <rFont val="Arial"/>
            <family val="2"/>
            <sz val="10"/>
          </rPr>
          <t xml:space="preserve">Describe how a contract can be used to specify the behavior of a program component. </t>
        </r>
      </text>
    </comment>
    <comment authorId="0" ref="E1069">
      <text>
        <r>
          <rPr>
            <rFont val="Arial"/>
            <family val="2"/>
            <sz val="10"/>
          </rPr>
          <t xml:space="preserve">Create a unit test plan for a medium-size code segment.</t>
        </r>
      </text>
    </comment>
    <comment authorId="0" ref="E1070">
      <text>
        <r>
          <rPr>
            <rFont val="Arial"/>
            <family val="2"/>
            <sz val="10"/>
          </rPr>
          <t xml:space="preserve">Refactor a program by identifying opportunities to apply procedural abstraction. </t>
        </r>
      </text>
    </comment>
    <comment authorId="0" ref="E1071">
      <text>
        <r>
          <rPr>
            <rFont val="Arial"/>
            <family val="2"/>
            <sz val="10"/>
          </rPr>
          <t xml:space="preserve">Apply a variety of strategies to the testing and debugging of simple programs. </t>
        </r>
      </text>
    </comment>
    <comment authorId="0" ref="E1072">
      <text>
        <r>
          <rPr>
            <rFont val="Arial"/>
            <family val="2"/>
            <sz val="10"/>
          </rPr>
          <t xml:space="preserve">Construct, execute and debug programs using a modern IDE and associated tools such as unit testing tools and visual debuggers. </t>
        </r>
      </text>
    </comment>
    <comment authorId="0" ref="E1073">
      <text>
        <r>
          <rPr>
            <rFont val="Arial"/>
            <family val="2"/>
            <sz val="10"/>
          </rPr>
          <t xml:space="preserve">Construct and debug programs using the standard libraries available with a chosen programming language. </t>
        </r>
      </text>
    </comment>
    <comment authorId="0" ref="E1074">
      <text>
        <r>
          <rPr>
            <rFont val="Arial"/>
            <family val="2"/>
            <sz val="10"/>
          </rPr>
          <t xml:space="preserve">Analyze the extent to which another programmer’s code meets documentation and programming style standards. </t>
        </r>
      </text>
    </comment>
    <comment authorId="0" ref="E1075">
      <text>
        <r>
          <rPr>
            <rFont val="Arial"/>
            <family val="2"/>
            <sz val="10"/>
          </rPr>
          <t xml:space="preserve">Apply consistent documentation and program style standards that contribute to the readability and maintainability of software. </t>
        </r>
      </text>
    </comment>
    <comment authorId="0" ref="E1078">
      <text>
        <r>
          <rPr>
            <rFont val="Arial"/>
            <family val="2"/>
            <sz val="10"/>
          </rPr>
          <t xml:space="preserve">Describe how software can interact with and participate in various systems including information management, embedded, process control, and communications systems. </t>
        </r>
      </text>
    </comment>
    <comment authorId="0" ref="E1079">
      <text>
        <r>
          <rPr>
            <rFont val="Arial"/>
            <family val="2"/>
            <sz val="10"/>
          </rPr>
          <t xml:space="preserve">Describe the difference between principles of the waterfall model and models using iterations. </t>
        </r>
      </text>
    </comment>
    <comment authorId="0" ref="E1080">
      <text>
        <r>
          <rPr>
            <rFont val="Arial"/>
            <family val="2"/>
            <sz val="10"/>
          </rPr>
          <t xml:space="preserve">Describe the different practices that are key components of various process model. </t>
        </r>
      </text>
    </comment>
    <comment authorId="0" ref="E1081">
      <text>
        <r>
          <rPr>
            <rFont val="Arial"/>
            <family val="2"/>
            <sz val="10"/>
          </rPr>
          <t xml:space="preserve">Differentiate among the phases of software development. </t>
        </r>
      </text>
    </comment>
    <comment authorId="0" ref="E1082">
      <text>
        <r>
          <rPr>
            <rFont val="Arial"/>
            <family val="2"/>
            <sz val="10"/>
          </rPr>
          <t xml:space="preserve">Describe how programming in the large differs from individual efforts with respect to understanding a large code base, code reading, understanding builds, and understanding context of changes. </t>
        </r>
      </text>
    </comment>
    <comment authorId="0" ref="E1083">
      <text>
        <r>
          <rPr>
            <rFont val="Arial"/>
            <family val="2"/>
            <sz val="10"/>
          </rPr>
          <t xml:space="preserve">Explain the concept of a software life cycle and provide an example, illustrating its phases including the deliverables that are produced. </t>
        </r>
      </text>
    </comment>
    <comment authorId="0" ref="E1084">
      <text>
        <r>
          <rPr>
            <rFont val="Arial"/>
            <family val="2"/>
            <sz val="10"/>
          </rPr>
          <t xml:space="preserve">Compare several common process models with respect to their value for development of particular classes of software systems taking into account issues such as requirement stability, size, and non-functional characteristics. </t>
        </r>
      </text>
    </comment>
    <comment authorId="0" ref="E1085">
      <text>
        <r>
          <rPr>
            <rFont val="Arial"/>
            <family val="2"/>
            <sz val="10"/>
          </rPr>
          <t xml:space="preserve">Define software quality and describe the role of quality assurance activities in the software process. </t>
        </r>
      </text>
    </comment>
    <comment authorId="0" ref="E1086">
      <text>
        <r>
          <rPr>
            <rFont val="Arial"/>
            <family val="2"/>
            <sz val="10"/>
          </rPr>
          <t xml:space="preserve">Describe the intent and fundamental similarities among process improvement approaches.</t>
        </r>
      </text>
    </comment>
    <comment authorId="0" ref="E1087">
      <text>
        <r>
          <rPr>
            <rFont val="Arial"/>
            <family val="2"/>
            <sz val="10"/>
          </rPr>
          <t xml:space="preserve">Compare several process improvement models such as CMM, CMMI, CQI, Plan-Do-Check-Act, or ISO9000. </t>
        </r>
      </text>
    </comment>
    <comment authorId="0" ref="E1088">
      <text>
        <r>
          <rPr>
            <rFont val="Arial"/>
            <family val="2"/>
            <sz val="10"/>
          </rPr>
          <t xml:space="preserve">Use a process improvement model such as PSP to assess a development effort and recommend approaches to improvement. </t>
        </r>
      </text>
    </comment>
    <comment authorId="0" ref="E1089">
      <text>
        <r>
          <rPr>
            <rFont val="Arial"/>
            <family val="2"/>
            <sz val="10"/>
          </rPr>
          <t xml:space="preserve">Explain the role of process maturity models in process improvement. </t>
        </r>
      </text>
    </comment>
    <comment authorId="0" ref="E1090">
      <text>
        <r>
          <rPr>
            <rFont val="Arial"/>
            <family val="2"/>
            <sz val="10"/>
          </rPr>
          <t xml:space="preserve">Describe several process metrics for assessing and controlling a project. </t>
        </r>
      </text>
    </comment>
    <comment authorId="0" ref="E1091">
      <text>
        <r>
          <rPr>
            <rFont val="Arial"/>
            <family val="2"/>
            <sz val="10"/>
          </rPr>
          <t xml:space="preserve">Use project metrics to describe the current state of a project.</t>
        </r>
      </text>
    </comment>
    <comment authorId="0" ref="E1094">
      <text>
        <r>
          <rPr>
            <rFont val="Arial"/>
            <family val="2"/>
            <sz val="10"/>
          </rPr>
          <t xml:space="preserve">Identify behaviors that contribute to the effective functioning of a team.</t>
        </r>
      </text>
    </comment>
    <comment authorId="0" ref="E1095">
      <text>
        <r>
          <rPr>
            <rFont val="Arial"/>
            <family val="2"/>
            <sz val="10"/>
          </rPr>
          <t xml:space="preserve">Create and follow an agenda for a team meeting.</t>
        </r>
      </text>
    </comment>
    <comment authorId="0" ref="E1096">
      <text>
        <r>
          <rPr>
            <rFont val="Arial"/>
            <family val="2"/>
            <sz val="10"/>
          </rPr>
          <t xml:space="preserve">Identify and justify necessary roles in a software development team. </t>
        </r>
      </text>
    </comment>
    <comment authorId="0" ref="E1097">
      <text>
        <r>
          <rPr>
            <rFont val="Arial"/>
            <family val="2"/>
            <sz val="10"/>
          </rPr>
          <t xml:space="preserve">Understand the sources, hazards, and potential benefits of team conflict.</t>
        </r>
      </text>
    </comment>
    <comment authorId="0" ref="E1098">
      <text>
        <r>
          <rPr>
            <rFont val="Arial"/>
            <family val="2"/>
            <sz val="10"/>
          </rPr>
          <t xml:space="preserve">Apply a conflict resolution strategy in a team setting. </t>
        </r>
      </text>
    </comment>
    <comment authorId="0" ref="E1099">
      <text>
        <r>
          <rPr>
            <rFont val="Arial"/>
            <family val="2"/>
            <sz val="10"/>
          </rPr>
          <t xml:space="preserve">Use an ad hoc method to estimate software development effort (e.g., time) and compare to actual effort required. </t>
        </r>
      </text>
    </comment>
    <comment authorId="0" ref="E1100">
      <text>
        <r>
          <rPr>
            <rFont val="Arial"/>
            <family val="2"/>
            <sz val="10"/>
          </rPr>
          <t xml:space="preserve">List several examples of software risks. </t>
        </r>
      </text>
    </comment>
    <comment authorId="0" ref="E1101">
      <text>
        <r>
          <rPr>
            <rFont val="Arial"/>
            <family val="2"/>
            <sz val="10"/>
          </rPr>
          <t xml:space="preserve">Describe the impact of risk in a software development life cycle. </t>
        </r>
      </text>
    </comment>
    <comment authorId="0" ref="E1102">
      <text>
        <r>
          <rPr>
            <rFont val="Arial"/>
            <family val="2"/>
            <sz val="10"/>
          </rPr>
          <t xml:space="preserve">Describe different categories of risk in software systems. </t>
        </r>
      </text>
    </comment>
    <comment authorId="0" ref="E1103">
      <text>
        <r>
          <rPr>
            <rFont val="Arial"/>
            <family val="2"/>
            <sz val="10"/>
          </rPr>
          <t xml:space="preserve">Identify security risks for a software system. </t>
        </r>
      </text>
    </comment>
    <comment authorId="0" ref="E1104">
      <text>
        <r>
          <rPr>
            <rFont val="Arial"/>
            <family val="2"/>
            <sz val="10"/>
          </rPr>
          <t xml:space="preserve">Demonstrate through involvement in a team project the central elements of team building and team management.</t>
        </r>
      </text>
    </comment>
    <comment authorId="0" ref="E1105">
      <text>
        <r>
          <rPr>
            <rFont val="Arial"/>
            <family val="2"/>
            <sz val="10"/>
          </rPr>
          <t xml:space="preserve">Identify several possible team organizational structures and team decision-making processes. </t>
        </r>
      </text>
    </comment>
    <comment authorId="0" ref="E1106">
      <text>
        <r>
          <rPr>
            <rFont val="Arial"/>
            <family val="2"/>
            <sz val="10"/>
          </rPr>
          <t xml:space="preserve">Create a team by identifying appropriate roles and assigning roles to team members. </t>
        </r>
      </text>
    </comment>
    <comment authorId="0" ref="E1107">
      <text>
        <r>
          <rPr>
            <rFont val="Arial"/>
            <family val="2"/>
            <sz val="10"/>
          </rPr>
          <t xml:space="preserve">Assess and provide feedback to teams and individuals on their performance in a team setting. </t>
        </r>
      </text>
    </comment>
    <comment authorId="0" ref="E1108">
      <text>
        <r>
          <rPr>
            <rFont val="Arial"/>
            <family val="2"/>
            <sz val="10"/>
          </rPr>
          <t xml:space="preserve">Prepare a project plan for a software project that includes estimates of size and effort, a schedule, resource allocation, configuration control, change management, and project risk identification and management. </t>
        </r>
      </text>
    </comment>
    <comment authorId="0" ref="E1109">
      <text>
        <r>
          <rPr>
            <rFont val="Arial"/>
            <family val="2"/>
            <sz val="10"/>
          </rPr>
          <t xml:space="preserve">Track the progress of a project using appropriate project metrics. </t>
        </r>
      </text>
    </comment>
    <comment authorId="0" ref="E1110">
      <text>
        <r>
          <rPr>
            <rFont val="Arial"/>
            <family val="2"/>
            <sz val="10"/>
          </rPr>
          <t xml:space="preserve">Compare simple software size and cost estimation techniques. </t>
        </r>
      </text>
    </comment>
    <comment authorId="0" ref="E1111">
      <text>
        <r>
          <rPr>
            <rFont val="Arial"/>
            <family val="2"/>
            <sz val="10"/>
          </rPr>
          <t xml:space="preserve">Use a project management tool to assist in the assignment and tracking of tasks in a software development project. </t>
        </r>
      </text>
    </comment>
    <comment authorId="0" ref="E1112">
      <text>
        <r>
          <rPr>
            <rFont val="Arial"/>
            <family val="2"/>
            <sz val="10"/>
          </rPr>
          <t xml:space="preserve">Describe the impact of risk tolerance on the software development process. </t>
        </r>
      </text>
    </comment>
    <comment authorId="0" ref="E1113">
      <text>
        <r>
          <rPr>
            <rFont val="Arial"/>
            <family val="2"/>
            <sz val="10"/>
          </rPr>
          <t xml:space="preserve">Identify risks and describe approaches to managing risk (avoidance, acceptance, transference, mitigation), and characterize the strengths and shortcomings of each. </t>
        </r>
      </text>
    </comment>
    <comment authorId="0" ref="E1114">
      <text>
        <r>
          <rPr>
            <rFont val="Arial"/>
            <family val="2"/>
            <sz val="10"/>
          </rPr>
          <t xml:space="preserve">Explain how risk affects decisions in the software development process.</t>
        </r>
      </text>
    </comment>
    <comment authorId="0" ref="E1115">
      <text>
        <r>
          <rPr>
            <rFont val="Arial"/>
            <family val="2"/>
            <sz val="10"/>
          </rPr>
          <t xml:space="preserve">Demonstrate a systematic approach to the task of identifying hazards and risks in a particular situation.</t>
        </r>
      </text>
    </comment>
    <comment authorId="0" ref="E1116">
      <text>
        <r>
          <rPr>
            <rFont val="Arial"/>
            <family val="2"/>
            <sz val="10"/>
          </rPr>
          <t xml:space="preserve">Apply the basic principles of risk management in a variety of simple scenarios including a security situation. </t>
        </r>
      </text>
    </comment>
    <comment authorId="0" ref="E1117">
      <text>
        <r>
          <rPr>
            <rFont val="Arial"/>
            <family val="2"/>
            <sz val="10"/>
          </rPr>
          <t xml:space="preserve">Conduct a cost/benefit analysis for a risk mitigation approach.</t>
        </r>
      </text>
    </comment>
    <comment authorId="0" ref="E1118">
      <text>
        <r>
          <rPr>
            <rFont val="Arial"/>
            <family val="2"/>
            <sz val="10"/>
          </rPr>
          <t xml:space="preserve">Identify and analyze some of the risks for an entire system that arise from aspects other than the software.</t>
        </r>
      </text>
    </comment>
    <comment authorId="0" ref="E1121">
      <text>
        <r>
          <rPr>
            <rFont val="Arial"/>
            <family val="2"/>
            <sz val="10"/>
          </rPr>
          <t xml:space="preserve">Describe the difference between centralized and distributed software configuration management. </t>
        </r>
      </text>
    </comment>
    <comment authorId="0" ref="E1122">
      <text>
        <r>
          <rPr>
            <rFont val="Arial"/>
            <family val="2"/>
            <sz val="10"/>
          </rPr>
          <t xml:space="preserve">Identify configuration items and use a source code control tool in a small team-based project. </t>
        </r>
      </text>
    </comment>
    <comment authorId="0" ref="E1123">
      <text>
        <r>
          <rPr>
            <rFont val="Arial"/>
            <family val="2"/>
            <sz val="10"/>
          </rPr>
          <t xml:space="preserve">Describe the issues that are important in selecting a set of tools for the development of a particular software system, including tools for requirements tracking, design modeling, implementation, build automation, and testing. </t>
        </r>
      </text>
    </comment>
    <comment authorId="0" ref="E1124">
      <text>
        <r>
          <rPr>
            <rFont val="Arial"/>
            <family val="2"/>
            <sz val="10"/>
          </rPr>
          <t xml:space="preserve">Demonstrate the capability to use software tools in support of the development of a software product of medium size. </t>
        </r>
      </text>
    </comment>
    <comment authorId="0" ref="E1127">
      <text>
        <r>
          <rPr>
            <rFont val="Arial"/>
            <family val="2"/>
            <sz val="10"/>
          </rPr>
          <t xml:space="preserve">List the key components of a use case or similar description of some behavior that is required for a system and discuss their role in the requirements engineering process. </t>
        </r>
      </text>
    </comment>
    <comment authorId="0" ref="E1128">
      <text>
        <r>
          <rPr>
            <rFont val="Arial"/>
            <family val="2"/>
            <sz val="10"/>
          </rPr>
          <t xml:space="preserve">Interpret a given requirements model for a simple software system. </t>
        </r>
      </text>
    </comment>
    <comment authorId="0" ref="E1129">
      <text>
        <r>
          <rPr>
            <rFont val="Arial"/>
            <family val="2"/>
            <sz val="10"/>
          </rPr>
          <t xml:space="preserve">Conduct a review of a set of software requirements to determine the quality of the requirements with respect to the characteristics of good requirements. </t>
        </r>
      </text>
    </comment>
    <comment authorId="0" ref="E1130">
      <text>
        <r>
          <rPr>
            <rFont val="Arial"/>
            <family val="2"/>
            <sz val="10"/>
          </rPr>
          <t xml:space="preserve">Describe the fundamental challenges of and common techniques used for requirements elicitation. </t>
        </r>
      </text>
    </comment>
    <comment authorId="0" ref="E1131">
      <text>
        <r>
          <rPr>
            <rFont val="Arial"/>
            <family val="2"/>
            <sz val="10"/>
          </rPr>
          <t xml:space="preserve">List the key components of a class diagram or similar description of the data that a system is required to handle. </t>
        </r>
      </text>
    </comment>
    <comment authorId="0" ref="E1132">
      <text>
        <r>
          <rPr>
            <rFont val="Arial"/>
            <family val="2"/>
            <sz val="10"/>
          </rPr>
          <t xml:space="preserve">Identify both functional and non-functional requirements in a given requirements specification for a software system. </t>
        </r>
      </text>
    </comment>
    <comment authorId="0" ref="E1133">
      <text>
        <r>
          <rPr>
            <rFont val="Arial"/>
            <family val="2"/>
            <sz val="10"/>
          </rPr>
          <t xml:space="preserve">Apply key elements and common methods for elicitation and analysis to produce a set of software requirements for a medium-sized software system. </t>
        </r>
      </text>
    </comment>
    <comment authorId="0" ref="E1134">
      <text>
        <r>
          <rPr>
            <rFont val="Arial"/>
            <family val="2"/>
            <sz val="10"/>
          </rPr>
          <t xml:space="preserve">Use a common, non-formal method to model and specify (in the form of a requirements specification document) the requirements for a medium-size software system </t>
        </r>
      </text>
    </comment>
    <comment authorId="0" ref="E1135">
      <text>
        <r>
          <rPr>
            <rFont val="Arial"/>
            <family val="2"/>
            <sz val="10"/>
          </rPr>
          <t xml:space="preserve">Translate into natural language a software requirements specification (e.g., a software component contract) written in a formal specification language. </t>
        </r>
      </text>
    </comment>
    <comment authorId="0" ref="E1136">
      <text>
        <r>
          <rPr>
            <rFont val="Arial"/>
            <family val="2"/>
            <sz val="10"/>
          </rPr>
          <t xml:space="preserve">Create a prototype of a software system to mitigate risk in requirements.</t>
        </r>
      </text>
    </comment>
    <comment authorId="0" ref="E1137">
      <text>
        <r>
          <rPr>
            <rFont val="Arial"/>
            <family val="2"/>
            <sz val="10"/>
          </rPr>
          <t xml:space="preserve">Differentiate between forward and backward tracing and explain their roles in the requirements validation process. </t>
        </r>
      </text>
    </comment>
    <comment authorId="0" ref="E1140">
      <text>
        <r>
          <rPr>
            <rFont val="Arial"/>
            <family val="2"/>
            <sz val="10"/>
          </rPr>
          <t xml:space="preserve">Articulate design principles including separation of concerns, information hiding, coupling and cohesion, and encapsulation. </t>
        </r>
      </text>
    </comment>
    <comment authorId="0" ref="E1141">
      <text>
        <r>
          <rPr>
            <rFont val="Arial"/>
            <family val="2"/>
            <sz val="10"/>
          </rPr>
          <t xml:space="preserve">Use a design paradigm to design a simple software system, and explain how system design principles have been applied in this design. [Application]</t>
        </r>
      </text>
    </comment>
    <comment authorId="0" ref="E1142">
      <text>
        <r>
          <rPr>
            <rFont val="Arial"/>
            <family val="2"/>
            <sz val="10"/>
          </rPr>
          <t xml:space="preserve">Construct models of the design of a simple software system that are appropriate for the paradigm used to design it. </t>
        </r>
      </text>
    </comment>
    <comment authorId="0" ref="E1143">
      <text>
        <r>
          <rPr>
            <rFont val="Arial"/>
            <family val="2"/>
            <sz val="10"/>
          </rPr>
          <t xml:space="preserve">For the design of a simple software system within the context of a single design paradigm, describe the software architecture of that system. </t>
        </r>
      </text>
    </comment>
    <comment authorId="0" ref="E1144">
      <text>
        <r>
          <rPr>
            <rFont val="Arial"/>
            <family val="2"/>
            <sz val="10"/>
          </rPr>
          <t xml:space="preserve">Within the context of a single design paradigm, describe one or more design patterns that could be applicable to the design of a simple software system.  [Knowledge]</t>
        </r>
      </text>
    </comment>
    <comment authorId="0" ref="E1145">
      <text>
        <r>
          <rPr>
            <rFont val="Arial"/>
            <family val="2"/>
            <sz val="10"/>
          </rPr>
          <t xml:space="preserve">For a simple system suitable for a given scenario, discuss and select an appropriate design paradigm. </t>
        </r>
      </text>
    </comment>
    <comment authorId="0" ref="E1146">
      <text>
        <r>
          <rPr>
            <rFont val="Arial"/>
            <family val="2"/>
            <sz val="10"/>
          </rPr>
          <t xml:space="preserve">Create appropriate models for the structure and behavior of software products from their requirements specifications.  </t>
        </r>
      </text>
    </comment>
    <comment authorId="0" ref="E1147">
      <text>
        <r>
          <rPr>
            <rFont val="Arial"/>
            <family val="2"/>
            <sz val="10"/>
          </rPr>
          <t xml:space="preserve">Explain the relationships between the requirements for a software product and the designed structure and behavior, in terms of the appropriate models and transformations of them.  </t>
        </r>
      </text>
    </comment>
    <comment authorId="0" ref="E1148">
      <text>
        <r>
          <rPr>
            <rFont val="Arial"/>
            <family val="2"/>
            <sz val="10"/>
          </rPr>
          <t xml:space="preserve">Apply simple examples of patterns in a software design.  </t>
        </r>
      </text>
    </comment>
    <comment authorId="0" ref="E1149">
      <text>
        <r>
          <rPr>
            <rFont val="Arial"/>
            <family val="2"/>
            <sz val="10"/>
          </rPr>
          <t xml:space="preserve">Given a high-level design, identify the software architecture by differentiating among common software architectures such as 3-tier, pipe-and-filter, and client-server. </t>
        </r>
      </text>
    </comment>
    <comment authorId="0" ref="E1150">
      <text>
        <r>
          <rPr>
            <rFont val="Arial"/>
            <family val="2"/>
            <sz val="10"/>
          </rPr>
          <t xml:space="preserve">Investigate the impact of software architectures selection on the design of a simple system. </t>
        </r>
      </text>
    </comment>
    <comment authorId="0" ref="E1151">
      <text>
        <r>
          <rPr>
            <rFont val="Arial"/>
            <family val="2"/>
            <sz val="10"/>
          </rPr>
          <t xml:space="preserve">Select suitable components for use in the design of a software product. </t>
        </r>
      </text>
    </comment>
    <comment authorId="0" ref="E1152">
      <text>
        <r>
          <rPr>
            <rFont val="Arial"/>
            <family val="2"/>
            <sz val="10"/>
          </rPr>
          <t xml:space="preserve">Explain how suitable components might need to be adapted for use in the design of a software product.  </t>
        </r>
      </text>
    </comment>
    <comment authorId="0" ref="E1153">
      <text>
        <r>
          <rPr>
            <rFont val="Arial"/>
            <family val="2"/>
            <sz val="10"/>
          </rPr>
          <t xml:space="preserve">Design a contract for a typical small software component for use in a given system.  </t>
        </r>
      </text>
    </comment>
    <comment authorId="0" ref="E1154">
      <text>
        <r>
          <rPr>
            <rFont val="Arial"/>
            <family val="2"/>
            <sz val="10"/>
          </rPr>
          <t xml:space="preserve">Discuss and select appropriate software architecture for a simple system suitable for a given scenario.</t>
        </r>
      </text>
    </comment>
    <comment authorId="0" ref="E1155">
      <text>
        <r>
          <rPr>
            <rFont val="Arial"/>
            <family val="2"/>
            <sz val="10"/>
          </rPr>
          <t xml:space="preserve">Apply models for internal and external qualities in designing software components to achieve an acceptable tradeoff between conflicting quality aspects. </t>
        </r>
      </text>
    </comment>
    <comment authorId="0" ref="E1156">
      <text>
        <r>
          <rPr>
            <rFont val="Arial"/>
            <family val="2"/>
            <sz val="10"/>
          </rPr>
          <t xml:space="preserve">Analyze a software design from the perspective of a significant internal quality attribute. </t>
        </r>
      </text>
    </comment>
    <comment authorId="0" ref="E1157">
      <text>
        <r>
          <rPr>
            <rFont val="Arial"/>
            <family val="2"/>
            <sz val="10"/>
          </rPr>
          <t xml:space="preserve">Analyze a software design from the perspective of a significant external quality attribute.  </t>
        </r>
      </text>
    </comment>
    <comment authorId="0" ref="E1158">
      <text>
        <r>
          <rPr>
            <rFont val="Arial"/>
            <family val="2"/>
            <sz val="10"/>
          </rPr>
          <t xml:space="preserve">Explain the role of objects in middleware systems and the relationship with components. </t>
        </r>
      </text>
    </comment>
    <comment authorId="0" ref="E1159">
      <text>
        <r>
          <rPr>
            <rFont val="Arial"/>
            <family val="2"/>
            <sz val="10"/>
          </rPr>
          <t xml:space="preserve">Apply component-oriented approaches to the design of a range of software, such as using components for concurrency and transactions, for reliable communication services, for database interaction including services for remote query and database management, or for secure communication and access. </t>
        </r>
      </text>
    </comment>
    <comment authorId="0" ref="E1162">
      <text>
        <r>
          <rPr>
            <rFont val="Arial"/>
            <family val="2"/>
            <sz val="10"/>
          </rPr>
          <t xml:space="preserve">Describe techniques, coding idioms and mechanisms for implementing designs to achieve desired properties such as reliability, efficiency, and robustness.</t>
        </r>
      </text>
    </comment>
    <comment authorId="0" ref="E1163">
      <text>
        <r>
          <rPr>
            <rFont val="Arial"/>
            <family val="2"/>
            <sz val="10"/>
          </rPr>
          <t xml:space="preserve">Build robust code using exception handling mechanisms.</t>
        </r>
      </text>
    </comment>
    <comment authorId="0" ref="E1164">
      <text>
        <r>
          <rPr>
            <rFont val="Arial"/>
            <family val="2"/>
            <sz val="10"/>
          </rPr>
          <t xml:space="preserve">Describe secure coding and defensive coding practices. </t>
        </r>
      </text>
    </comment>
    <comment authorId="0" ref="E1165">
      <text>
        <r>
          <rPr>
            <rFont val="Arial"/>
            <family val="2"/>
            <sz val="10"/>
          </rPr>
          <t xml:space="preserve">Select and use a defined coding standard in a small software project.</t>
        </r>
      </text>
    </comment>
    <comment authorId="0" ref="E1166">
      <text>
        <r>
          <rPr>
            <rFont val="Arial"/>
            <family val="2"/>
            <sz val="10"/>
          </rPr>
          <t xml:space="preserve">Compare and contrast integration strategies including top-down, bottom-up, and sandwich integration. </t>
        </r>
      </text>
    </comment>
    <comment authorId="0" ref="E1167">
      <text>
        <r>
          <rPr>
            <rFont val="Arial"/>
            <family val="2"/>
            <sz val="10"/>
          </rPr>
          <t xml:space="preserve">Describe the process of analyzing and implementing changes to code base developed for a specific project. </t>
        </r>
      </text>
    </comment>
    <comment authorId="0" ref="E1168">
      <text>
        <r>
          <rPr>
            <rFont val="Arial"/>
            <family val="2"/>
            <sz val="10"/>
          </rPr>
          <t xml:space="preserve">Describe the process of analyzing and implementing changes to a large existing code base.</t>
        </r>
      </text>
    </comment>
    <comment authorId="0" ref="E1169">
      <text>
        <r>
          <rPr>
            <rFont val="Arial"/>
            <family val="2"/>
            <sz val="10"/>
          </rPr>
          <t xml:space="preserve">Rewrite a simple program to remove common vulnerabilities, such as buffer overflows, integer overflows and race conditions</t>
        </r>
      </text>
    </comment>
    <comment authorId="0" ref="E1170">
      <text>
        <r>
          <rPr>
            <rFont val="Arial"/>
            <family val="2"/>
            <sz val="10"/>
          </rPr>
          <t xml:space="preserve">State and apply the principles of least privilege and fail-safe defaults.</t>
        </r>
      </text>
    </comment>
    <comment authorId="0" ref="E1171">
      <text>
        <r>
          <rPr>
            <rFont val="Arial"/>
            <family val="2"/>
            <sz val="10"/>
          </rPr>
          <t xml:space="preserve">Write a simple library that performs some non-trivial task and will not terminate the calling program regardless of how it is called</t>
        </r>
      </text>
    </comment>
    <comment authorId="0" ref="E1174">
      <text>
        <r>
          <rPr>
            <rFont val="Arial"/>
            <family val="2"/>
            <sz val="10"/>
          </rPr>
          <t xml:space="preserve">Distinguish between program validation and verification. </t>
        </r>
      </text>
    </comment>
    <comment authorId="0" ref="E1175">
      <text>
        <r>
          <rPr>
            <rFont val="Arial"/>
            <family val="2"/>
            <sz val="10"/>
          </rPr>
          <t xml:space="preserve">Describe the role that tools can play in the validation of software. </t>
        </r>
      </text>
    </comment>
    <comment authorId="0" ref="E1176">
      <text>
        <r>
          <rPr>
            <rFont val="Arial"/>
            <family val="2"/>
            <sz val="10"/>
          </rPr>
          <t xml:space="preserve">Undertake, as part of a team activity, an inspection of a medium-size code segment. </t>
        </r>
      </text>
    </comment>
    <comment authorId="0" ref="E1177">
      <text>
        <r>
          <rPr>
            <rFont val="Arial"/>
            <family val="2"/>
            <sz val="10"/>
          </rPr>
          <t xml:space="preserve">Describe and distinguish among the different types and levels of testing (unit, integration, systems, and acceptance). </t>
        </r>
      </text>
    </comment>
    <comment authorId="0" ref="E1178">
      <text>
        <r>
          <rPr>
            <rFont val="Arial"/>
            <family val="2"/>
            <sz val="10"/>
          </rPr>
          <t xml:space="preserve">Describe techniques for identifying significant test cases for unit, integration, and system testing. </t>
        </r>
      </text>
    </comment>
    <comment authorId="0" ref="E1179">
      <text>
        <r>
          <rPr>
            <rFont val="Arial"/>
            <family val="2"/>
            <sz val="10"/>
          </rPr>
          <t xml:space="preserve">Use a defect tracking tool to manage software defects in a small software project. </t>
        </r>
      </text>
    </comment>
    <comment authorId="0" ref="E1180">
      <text>
        <r>
          <rPr>
            <rFont val="Arial"/>
            <family val="2"/>
            <sz val="10"/>
          </rPr>
          <t xml:space="preserve">Describe the issues and approaches to testing distributed and parallel systems. </t>
        </r>
      </text>
    </comment>
    <comment authorId="0" ref="E1181">
      <text>
        <r>
          <rPr>
            <rFont val="Arial"/>
            <family val="2"/>
            <sz val="10"/>
          </rPr>
          <t xml:space="preserve">Create, evaluate, and implement a test plan for a medium-size code segment. </t>
        </r>
      </text>
    </comment>
    <comment authorId="0" ref="E1182">
      <text>
        <r>
          <rPr>
            <rFont val="Arial"/>
            <family val="2"/>
            <sz val="10"/>
          </rPr>
          <t xml:space="preserve">Compare static and dynamic approaches to verification. </t>
        </r>
      </text>
    </comment>
    <comment authorId="0" ref="E1183">
      <text>
        <r>
          <rPr>
            <rFont val="Arial"/>
            <family val="2"/>
            <sz val="10"/>
          </rPr>
          <t xml:space="preserve">Discuss the issues involving the testing of object-oriented software. </t>
        </r>
      </text>
    </comment>
    <comment authorId="0" ref="E1184">
      <text>
        <r>
          <rPr>
            <rFont val="Arial"/>
            <family val="2"/>
            <sz val="10"/>
          </rPr>
          <t xml:space="preserve">Describe techniques for the verification and validation of non-code artifacts. </t>
        </r>
      </text>
    </comment>
    <comment authorId="0" ref="E1185">
      <text>
        <r>
          <rPr>
            <rFont val="Arial"/>
            <family val="2"/>
            <sz val="10"/>
          </rPr>
          <t xml:space="preserve">Describe approaches for fault estimation. </t>
        </r>
      </text>
    </comment>
    <comment authorId="0" ref="E1186">
      <text>
        <r>
          <rPr>
            <rFont val="Arial"/>
            <family val="2"/>
            <sz val="10"/>
          </rPr>
          <t xml:space="preserve">Estimate the number of faults in a small software application based on fault density and fault seeding. </t>
        </r>
      </text>
    </comment>
    <comment authorId="0" ref="E1187">
      <text>
        <r>
          <rPr>
            <rFont val="Arial"/>
            <family val="2"/>
            <sz val="10"/>
          </rPr>
          <t xml:space="preserve">Conduct an inspection or review of software source code for a small or medium sized software project. </t>
        </r>
      </text>
    </comment>
    <comment authorId="0" ref="E1190">
      <text>
        <r>
          <rPr>
            <rFont val="Arial"/>
            <family val="2"/>
            <sz val="10"/>
          </rPr>
          <t xml:space="preserve">Identify the principal issues associated with software evolution and explain their impact on the software life cycle. </t>
        </r>
      </text>
    </comment>
    <comment authorId="0" ref="E1191">
      <text>
        <r>
          <rPr>
            <rFont val="Arial"/>
            <family val="2"/>
            <sz val="10"/>
          </rPr>
          <t xml:space="preserve">Estimate the impact of a change request to an existing product of medium size. </t>
        </r>
      </text>
    </comment>
    <comment authorId="0" ref="E1192">
      <text>
        <r>
          <rPr>
            <rFont val="Arial"/>
            <family val="2"/>
            <sz val="10"/>
          </rPr>
          <t xml:space="preserve">Identify weaknesses in a given simple design, and removed them through refactoring. </t>
        </r>
      </text>
    </comment>
    <comment authorId="0" ref="E1193">
      <text>
        <r>
          <rPr>
            <rFont val="Arial"/>
            <family val="2"/>
            <sz val="10"/>
          </rPr>
          <t xml:space="preserve">Discuss the challenges of evolving systems in a changing environment.</t>
        </r>
      </text>
    </comment>
    <comment authorId="0" ref="E1194">
      <text>
        <r>
          <rPr>
            <rFont val="Arial"/>
            <family val="2"/>
            <sz val="10"/>
          </rPr>
          <t xml:space="preserve">Outline the process of regression testing and its role in release management. </t>
        </r>
      </text>
    </comment>
    <comment authorId="0" ref="E1195">
      <text>
        <r>
          <rPr>
            <rFont val="Arial"/>
            <family val="2"/>
            <sz val="10"/>
          </rPr>
          <t xml:space="preserve">Discuss the advantages and disadvantages of software reuse. </t>
        </r>
      </text>
    </comment>
    <comment authorId="0" ref="E1198">
      <text>
        <r>
          <rPr>
            <rFont val="Arial"/>
            <family val="2"/>
            <sz val="10"/>
          </rPr>
          <t xml:space="preserve">Describe the role formal specification and analysis techniques can play in the development of complex software and compare their use as validation and verification techniques with testing. </t>
        </r>
      </text>
    </comment>
    <comment authorId="0" ref="E1199">
      <text>
        <r>
          <rPr>
            <rFont val="Arial"/>
            <family val="2"/>
            <sz val="10"/>
          </rPr>
          <t xml:space="preserve">Apply formal specification and analysis techniques to software designs and programs with low complexity. </t>
        </r>
      </text>
    </comment>
    <comment authorId="0" ref="E1200">
      <text>
        <r>
          <rPr>
            <rFont val="Arial"/>
            <family val="2"/>
            <sz val="10"/>
          </rPr>
          <t xml:space="preserve">Explain the potential benefits and drawbacks of using formal specification languages. </t>
        </r>
      </text>
    </comment>
    <comment authorId="0" ref="E1201">
      <text>
        <r>
          <rPr>
            <rFont val="Arial"/>
            <family val="2"/>
            <sz val="10"/>
          </rPr>
          <t xml:space="preserve">Create and evaluate program assertions for a variety of behaviors ranging from simple through complex. </t>
        </r>
      </text>
    </comment>
    <comment authorId="0" ref="E1202">
      <text>
        <r>
          <rPr>
            <rFont val="Arial"/>
            <family val="2"/>
            <sz val="10"/>
          </rPr>
          <t xml:space="preserve">Using a common formal specification language, formulate the specification of a simple software system and derive examples of test cases from the specification. </t>
        </r>
      </text>
    </comment>
    <comment authorId="0" ref="E1205">
      <text>
        <r>
          <rPr>
            <rFont val="Arial"/>
            <family val="2"/>
            <sz val="10"/>
          </rPr>
          <t xml:space="preserve">Explain the problems that exist in achieving very high levels of reliability. </t>
        </r>
      </text>
    </comment>
    <comment authorId="0" ref="E1206">
      <text>
        <r>
          <rPr>
            <rFont val="Arial"/>
            <family val="2"/>
            <sz val="10"/>
          </rPr>
          <t xml:space="preserve">Describe how software reliability contributes to system reliability </t>
        </r>
      </text>
    </comment>
    <comment authorId="0" ref="E1207">
      <text>
        <r>
          <rPr>
            <rFont val="Arial"/>
            <family val="2"/>
            <sz val="10"/>
          </rPr>
          <t xml:space="preserve">List approaches to minimizing faults that can be applied at each stage of the software lifecycle. </t>
        </r>
      </text>
    </comment>
    <comment authorId="0" ref="E1208">
      <text>
        <r>
          <rPr>
            <rFont val="Arial"/>
            <family val="2"/>
            <sz val="10"/>
          </rPr>
          <t xml:space="preserve">Compare the characteristics of three different reliability modeling approaches.</t>
        </r>
      </text>
    </comment>
    <comment authorId="0" ref="E1209">
      <text>
        <r>
          <rPr>
            <rFont val="Arial"/>
            <family val="2"/>
            <sz val="10"/>
          </rPr>
          <t xml:space="preserve">Demonstrate the ability to apply multiple methods to develop reliability estimates for a software system.</t>
        </r>
      </text>
    </comment>
    <comment authorId="0" ref="E1210">
      <text>
        <r>
          <rPr>
            <rFont val="Arial"/>
            <family val="2"/>
            <sz val="10"/>
          </rPr>
          <t xml:space="preserve">Identify methods that will lead to the realization of a software architecture that achieves a specified reliability level of reliability. </t>
        </r>
      </text>
    </comment>
    <comment authorId="0" ref="E1211">
      <text>
        <r>
          <rPr>
            <rFont val="Arial"/>
            <family val="2"/>
            <sz val="10"/>
          </rPr>
          <t xml:space="preserve">Identify ways to apply redundancy to achieve fault tolerance for a medium-sized application.</t>
        </r>
      </text>
    </comment>
    <comment authorId="0" ref="E1214">
      <text>
        <r>
          <rPr>
            <rFont val="Arial"/>
            <family val="2"/>
            <sz val="10"/>
          </rPr>
          <t xml:space="preserve">List commonly encountered patterns of how computations are organized.</t>
        </r>
      </text>
    </comment>
    <comment authorId="0" ref="E1215">
      <text>
        <r>
          <rPr>
            <rFont val="Arial"/>
            <family val="2"/>
            <sz val="10"/>
          </rPr>
          <t xml:space="preserve">Describe the basic building blocks of computers and their role in the historical development of computer architecture. </t>
        </r>
      </text>
    </comment>
    <comment authorId="0" ref="E1216">
      <text>
        <r>
          <rPr>
            <rFont val="Arial"/>
            <family val="2"/>
            <sz val="10"/>
          </rPr>
          <t xml:space="preserve">Articulate the differences between single thread vs. multiple thread, single server vs. multiple server models, motivated by real world examples (e.g., cooking recipes, lines for multiple teller machines, couple shopping for food, wash-dry-fold, etc.).</t>
        </r>
      </text>
    </comment>
    <comment authorId="0" ref="E1217">
      <text>
        <r>
          <rPr>
            <rFont val="Arial"/>
            <family val="2"/>
            <sz val="10"/>
          </rPr>
          <t xml:space="preserve">Articulate the concept of strong vs. weak scaling, i.e., how performance is affected by scale of problem vs. scale of resources to solve the problem. This can be motivated by the simple, real-world examples.</t>
        </r>
      </text>
    </comment>
    <comment authorId="0" ref="E1218">
      <text>
        <r>
          <rPr>
            <rFont val="Arial"/>
            <family val="2"/>
            <sz val="10"/>
          </rPr>
          <t xml:space="preserve">Design a simple logic circuit using the fundamental building blocks of logic design.</t>
        </r>
      </text>
    </comment>
    <comment authorId="0" ref="E1219">
      <text>
        <r>
          <rPr>
            <rFont val="Arial"/>
            <family val="2"/>
            <sz val="10"/>
          </rPr>
          <t xml:space="preserve">Use tools for capture, synthesis, and simulation to evaluate a logic design.</t>
        </r>
      </text>
    </comment>
    <comment authorId="0" ref="E1220">
      <text>
        <r>
          <rPr>
            <rFont val="Arial"/>
            <family val="2"/>
            <sz val="10"/>
          </rPr>
          <t xml:space="preserve">Write a simple sequential problem and a simple parallel version of the same program.</t>
        </r>
      </text>
    </comment>
    <comment authorId="0" ref="E1221">
      <text>
        <r>
          <rPr>
            <rFont val="Arial"/>
            <family val="2"/>
            <sz val="10"/>
          </rPr>
          <t xml:space="preserve">Evaluate performance of simple sequential and parallel versions of a program with different problem sizes, and be able to describe the speed-ups achieved.</t>
        </r>
      </text>
    </comment>
    <comment authorId="0" ref="E1224">
      <text>
        <r>
          <rPr>
            <rFont val="Arial"/>
            <family val="2"/>
            <sz val="10"/>
          </rPr>
          <t xml:space="preserve">Describe how computing systems are constructed of layers upon layers, based on separation of concerns, with well-defined interfaces, hiding details of low layers from the higher layers. This can be motivated by real-world systems, like how a car works, or libraries.</t>
        </r>
      </text>
    </comment>
    <comment authorId="0" ref="E1225">
      <text>
        <r>
          <rPr>
            <rFont val="Arial"/>
            <family val="2"/>
            <sz val="10"/>
          </rPr>
          <t xml:space="preserve">Recognize that hardware, VM, OS, application are additional layers of interpretation/processing.</t>
        </r>
      </text>
    </comment>
    <comment authorId="0" ref="E1226">
      <text>
        <r>
          <rPr>
            <rFont val="Arial"/>
            <family val="2"/>
            <sz val="10"/>
          </rPr>
          <t xml:space="preserve">Describe the mechanisms of how errors are detected, signaled back, and handled through the layers.</t>
        </r>
      </text>
    </comment>
    <comment authorId="0" ref="E1227">
      <text>
        <r>
          <rPr>
            <rFont val="Arial"/>
            <family val="2"/>
            <sz val="10"/>
          </rPr>
          <t xml:space="preserve">Construct a simple program using methods of layering, error detection and recovery, and reflection of error status across layers.</t>
        </r>
      </text>
    </comment>
    <comment authorId="0" ref="E1228">
      <text>
        <r>
          <rPr>
            <rFont val="Arial"/>
            <family val="2"/>
            <sz val="10"/>
          </rPr>
          <t xml:space="preserve">Find bugs in a layered program by using tools for program tracing, single stepping, and debugging.</t>
        </r>
      </text>
    </comment>
    <comment authorId="0" ref="E1231">
      <text>
        <r>
          <rPr>
            <rFont val="Arial"/>
            <family val="2"/>
            <sz val="10"/>
          </rPr>
          <t xml:space="preserve">Describe computations as a system with a known set of configurations, and a byproduct of the computation is to transition from one unique configuration (state) to another (state).</t>
        </r>
      </text>
    </comment>
    <comment authorId="0" ref="E1232">
      <text>
        <r>
          <rPr>
            <rFont val="Arial"/>
            <family val="2"/>
            <sz val="10"/>
          </rPr>
          <t xml:space="preserve">Recognize the distinction between systems whose output is only a function of their input (Combinational) and those with memory/history (Sequential).</t>
        </r>
      </text>
    </comment>
    <comment authorId="0" ref="E1233">
      <text>
        <r>
          <rPr>
            <rFont val="Arial"/>
            <family val="2"/>
            <sz val="10"/>
          </rPr>
          <t xml:space="preserve">Describe a computer as a state machine that interprets machine instructions.</t>
        </r>
      </text>
    </comment>
    <comment authorId="0" ref="E1234">
      <text>
        <r>
          <rPr>
            <rFont val="Arial"/>
            <family val="2"/>
            <sz val="10"/>
          </rPr>
          <t xml:space="preserve">Explain how a program or network protocol can also be expressed as a state machine, and that alternative representations for the same computation can exist.</t>
        </r>
      </text>
    </comment>
    <comment authorId="0" ref="E1235">
      <text>
        <r>
          <rPr>
            <rFont val="Arial"/>
            <family val="2"/>
            <sz val="10"/>
          </rPr>
          <t xml:space="preserve">Develop state machine descriptions for simple problem statement solutions (e.g., traffic light sequencing, pattern recognizers).</t>
        </r>
      </text>
    </comment>
    <comment authorId="0" ref="E1236">
      <text>
        <r>
          <rPr>
            <rFont val="Arial"/>
            <family val="2"/>
            <sz val="10"/>
          </rPr>
          <t xml:space="preserve">Derive time-series behavior of a state machine from its state machine representation.</t>
        </r>
      </text>
    </comment>
    <comment authorId="0" ref="E1239">
      <text>
        <r>
          <rPr>
            <rFont val="Arial"/>
            <family val="2"/>
            <sz val="10"/>
          </rPr>
          <t xml:space="preserve">For a given program, distinguish between its sequential and parallel execution, and the performance implications thereof.</t>
        </r>
      </text>
    </comment>
    <comment authorId="0" ref="E1240">
      <text>
        <r>
          <rPr>
            <rFont val="Arial"/>
            <family val="2"/>
            <sz val="10"/>
          </rPr>
          <t xml:space="preserve">Demonstrate on an execution time line that parallelism events and operations can take place simultaneously (i.e., at the same time). Explain how work can be performed in less elapsed time if this can be exploited.</t>
        </r>
      </text>
    </comment>
    <comment authorId="0" ref="E1241">
      <text>
        <r>
          <rPr>
            <rFont val="Arial"/>
            <family val="2"/>
            <sz val="10"/>
          </rPr>
          <t xml:space="preserve">Explain other uses of parallelism, such as for reliability/redundancy of execution.</t>
        </r>
      </text>
    </comment>
    <comment authorId="0" ref="E1242">
      <text>
        <r>
          <rPr>
            <rFont val="Arial"/>
            <family val="2"/>
            <sz val="10"/>
          </rPr>
          <t xml:space="preserve">Define the differences between the concepts of Instruction Parallelism, Data Parallelism, Thread Parallelism/Multitasking, Task/Request Parallelism.</t>
        </r>
      </text>
    </comment>
    <comment authorId="0" ref="E1243">
      <text>
        <r>
          <rPr>
            <rFont val="Arial"/>
            <family val="2"/>
            <sz val="10"/>
          </rPr>
          <t xml:space="preserve">Write more than one parallel program (e.g., one simple parallel program in more than one parallel programming paradigm; a simple parallel program that manages shared resources through synchronization primitives; a simple parallel program that performs simultaneous operation on partitioned data through task parallel (e.g., parallel search terms; a simple parallel program that performs step-by-step pipeline processing through message passing).</t>
        </r>
      </text>
    </comment>
    <comment authorId="0" ref="E1244">
      <text>
        <r>
          <rPr>
            <rFont val="Arial"/>
            <family val="2"/>
            <sz val="10"/>
          </rPr>
          <t xml:space="preserve">Use performance tools to measure speed-up achieved by parallel programs in terms of both problem size and number of resources.</t>
        </r>
      </text>
    </comment>
    <comment authorId="0" ref="E1247">
      <text>
        <r>
          <rPr>
            <rFont val="Arial"/>
            <family val="2"/>
            <sz val="10"/>
          </rPr>
          <t xml:space="preserve">Explain how the components of system architecture contribute to improving its performance.</t>
        </r>
      </text>
    </comment>
    <comment authorId="0" ref="E1248">
      <text>
        <r>
          <rPr>
            <rFont val="Arial"/>
            <family val="2"/>
            <sz val="10"/>
          </rPr>
          <t xml:space="preserve">Describe Amdahl’s law and discuss its limitations.</t>
        </r>
      </text>
    </comment>
    <comment authorId="0" ref="E1249">
      <text>
        <r>
          <rPr>
            <rFont val="Arial"/>
            <family val="2"/>
            <sz val="10"/>
          </rPr>
          <t xml:space="preserve">Design and conduct a performance-oriented experiment, e.g., benchmark a parallel program with different data sets in order to iteratively improve its performance.</t>
        </r>
      </text>
    </comment>
    <comment authorId="0" ref="E1250">
      <text>
        <r>
          <rPr>
            <rFont val="Arial"/>
            <family val="2"/>
            <sz val="10"/>
          </rPr>
          <t xml:space="preserve">Use software tools to profile and measure program performance.</t>
        </r>
      </text>
    </comment>
    <comment authorId="0" ref="E1253">
      <text>
        <r>
          <rPr>
            <rFont val="Arial"/>
            <family val="2"/>
            <sz val="10"/>
          </rPr>
          <t xml:space="preserve">Define how finite computer resources (e.g., processor share, memory, storage and network bandwidth) are managed by their careful allocation to existing entities.</t>
        </r>
      </text>
    </comment>
    <comment authorId="0" ref="E1254">
      <text>
        <r>
          <rPr>
            <rFont val="Arial"/>
            <family val="2"/>
            <sz val="10"/>
          </rPr>
          <t xml:space="preserve">Describe the scheduling algorithms by which resources are allocated to competing entities, and the figures of merit by which these algorithms are evaluated, such as fairness.</t>
        </r>
      </text>
    </comment>
    <comment authorId="0" ref="E1255">
      <text>
        <r>
          <rPr>
            <rFont val="Arial"/>
            <family val="2"/>
            <sz val="10"/>
          </rPr>
          <t xml:space="preserve">Implement simple schedule algorithms.</t>
        </r>
      </text>
    </comment>
    <comment authorId="0" ref="E1256">
      <text>
        <r>
          <rPr>
            <rFont val="Arial"/>
            <family val="2"/>
            <sz val="10"/>
          </rPr>
          <t xml:space="preserve">Measure figures of merit of alternative scheduler implementations.</t>
        </r>
      </text>
    </comment>
    <comment authorId="0" ref="E1259">
      <text>
        <r>
          <rPr>
            <rFont val="Arial"/>
            <family val="2"/>
            <sz val="10"/>
          </rPr>
          <t xml:space="preserve">Explain the importance of locality in determining performance </t>
        </r>
      </text>
    </comment>
    <comment authorId="0" ref="E1260">
      <text>
        <r>
          <rPr>
            <rFont val="Arial"/>
            <family val="2"/>
            <sz val="10"/>
          </rPr>
          <t xml:space="preserve">Describe why things that are close in space take less time to access</t>
        </r>
      </text>
    </comment>
    <comment authorId="0" ref="E1261">
      <text>
        <r>
          <rPr>
            <rFont val="Arial"/>
            <family val="2"/>
            <sz val="10"/>
          </rPr>
          <t xml:space="preserve">Calculate average memory access time and describe the tradeoffs in memory hierarchy performance in terms of capacity, miss/hit rate, and access time </t>
        </r>
      </text>
    </comment>
    <comment authorId="0" ref="E1264">
      <text>
        <r>
          <rPr>
            <rFont val="Arial"/>
            <family val="2"/>
            <sz val="10"/>
          </rPr>
          <t xml:space="preserve">Explain why it is important to isolate and protect the execution of individual programs and environments that share common underlying resources, including the processor, memory, storage, and network access.</t>
        </r>
      </text>
    </comment>
    <comment authorId="0" ref="E1265">
      <text>
        <r>
          <rPr>
            <rFont val="Arial"/>
            <family val="2"/>
            <sz val="10"/>
          </rPr>
          <t xml:space="preserve">Describe how the concept of indirection can create the illusion of a dedicated machine and its resources even when physically shared among multiple programs and environments.</t>
        </r>
      </text>
    </comment>
    <comment authorId="0" ref="E1266">
      <text>
        <r>
          <rPr>
            <rFont val="Arial"/>
            <family val="2"/>
            <sz val="10"/>
          </rPr>
          <t xml:space="preserve">Measure the performance of two application instances running on separate virtual machines, and determine the effect of performance isolation.</t>
        </r>
      </text>
    </comment>
    <comment authorId="0" ref="E1269">
      <text>
        <r>
          <rPr>
            <rFont val="Arial"/>
            <family val="2"/>
            <sz val="10"/>
          </rPr>
          <t xml:space="preserve">Explain the distinction between program errors, system errors, and hardware faults (e.g., bad memory) and exceptions (e.g., attempt to divide by zero).</t>
        </r>
      </text>
    </comment>
    <comment authorId="0" ref="E1270">
      <text>
        <r>
          <rPr>
            <rFont val="Arial"/>
            <family val="2"/>
            <sz val="10"/>
          </rPr>
          <t xml:space="preserve">Articulate the distinction between detecting, handling, and recovering from faults, and the methods for their implementation.</t>
        </r>
      </text>
    </comment>
    <comment authorId="0" ref="E1271">
      <text>
        <r>
          <rPr>
            <rFont val="Arial"/>
            <family val="2"/>
            <sz val="10"/>
          </rPr>
          <t xml:space="preserve">Describe the role of error correcting codes in providing error checking and correction techniques in memories, storage, and networks.</t>
        </r>
      </text>
    </comment>
    <comment authorId="0" ref="E1272">
      <text>
        <r>
          <rPr>
            <rFont val="Arial"/>
            <family val="2"/>
            <sz val="10"/>
          </rPr>
          <t xml:space="preserve">Apply simple algorithms for exploiting redundant information for the purposes of data correction.</t>
        </r>
      </text>
    </comment>
    <comment authorId="0" ref="E1273">
      <text>
        <r>
          <rPr>
            <rFont val="Arial"/>
            <family val="2"/>
            <sz val="10"/>
          </rPr>
          <t xml:space="preserve">Compare different error detection and correction methods for their data overhead, implementation complexity, and relative execution time for encoding, detecting, and correcting errors.</t>
        </r>
      </text>
    </comment>
    <comment authorId="0" ref="E1276">
      <text>
        <r>
          <rPr>
            <rFont val="Arial"/>
            <family val="2"/>
            <sz val="10"/>
          </rPr>
          <t xml:space="preserve">Explain the circumstances in which a given figure of system performance metric is useful.</t>
        </r>
      </text>
    </comment>
    <comment authorId="0" ref="E1277">
      <text>
        <r>
          <rPr>
            <rFont val="Arial"/>
            <family val="2"/>
            <sz val="10"/>
          </rPr>
          <t xml:space="preserve">Explain the inadequacies of benchmarks as a measure of system performance.</t>
        </r>
      </text>
    </comment>
    <comment authorId="0" ref="E1278">
      <text>
        <r>
          <rPr>
            <rFont val="Arial"/>
            <family val="2"/>
            <sz val="10"/>
          </rPr>
          <t xml:space="preserve">Use limit studies or simple calculations to produce order-of-magnitude estimates for a given performance metric in a given context.</t>
        </r>
      </text>
    </comment>
    <comment authorId="0" ref="E1279">
      <text>
        <r>
          <rPr>
            <rFont val="Arial"/>
            <family val="2"/>
            <sz val="10"/>
          </rPr>
          <t xml:space="preserve">Conduct a performance experiment on a layered system to determine the effect of a system parameter on figure of system performance.</t>
        </r>
      </text>
    </comment>
    <comment authorId="0" ref="E1282">
      <text>
        <r>
          <rPr>
            <rFont val="Arial"/>
            <family val="2"/>
            <sz val="10"/>
          </rPr>
          <t xml:space="preserve">Describe positive and negative ways in which computer technology (networks, mobile computing, cloud computing) alters modes of social interaction at the personal level. </t>
        </r>
      </text>
    </comment>
    <comment authorId="0" ref="E1283">
      <text>
        <r>
          <rPr>
            <rFont val="Arial"/>
            <family val="2"/>
            <sz val="10"/>
          </rPr>
          <t xml:space="preserve">Identify developers’ assumptions and values embedded in hardware and software design, especially as they pertain to usability for diverse populations including under-represented populations and the disabled. </t>
        </r>
      </text>
    </comment>
    <comment authorId="0" ref="E1284">
      <text>
        <r>
          <rPr>
            <rFont val="Arial"/>
            <family val="2"/>
            <sz val="10"/>
          </rPr>
          <t xml:space="preserve">Interpret the social context of a given design and its implementation. </t>
        </r>
      </text>
    </comment>
    <comment authorId="0" ref="E1285">
      <text>
        <r>
          <rPr>
            <rFont val="Arial"/>
            <family val="2"/>
            <sz val="10"/>
          </rPr>
          <t xml:space="preserve">Evaluate the efficacy of a given design and implementation using empirical data. </t>
        </r>
      </text>
    </comment>
    <comment authorId="0" ref="E1286">
      <text>
        <r>
          <rPr>
            <rFont val="Arial"/>
            <family val="2"/>
            <sz val="10"/>
          </rPr>
          <t xml:space="preserve">Investigate the implications of social media on individualism versus collectivism and culture.</t>
        </r>
      </text>
    </comment>
    <comment authorId="0" ref="E1287">
      <text>
        <r>
          <rPr>
            <rFont val="Arial"/>
            <family val="2"/>
            <sz val="10"/>
          </rPr>
          <t xml:space="preserve">Discuss how Internet access serves as a liberating force for people living under oppressive forms of government; explain how limits on Internet access are used as tools of political and social repression.</t>
        </r>
      </text>
    </comment>
    <comment authorId="0" ref="E1288">
      <text>
        <r>
          <rPr>
            <rFont val="Arial"/>
            <family val="2"/>
            <sz val="10"/>
          </rPr>
          <t xml:space="preserve">Analyze the pros and cons of reliance on computing in the implementation of democracy (e.g. delivery of social services, electronic voting).</t>
        </r>
      </text>
    </comment>
    <comment authorId="0" ref="E1289">
      <text>
        <r>
          <rPr>
            <rFont val="Arial"/>
            <family val="2"/>
            <sz val="10"/>
          </rPr>
          <t xml:space="preserve">Describe the impact of the under-representation of diverse populations in the computing profession (e.g., industry culture, product diversity). </t>
        </r>
      </text>
    </comment>
    <comment authorId="0" ref="E1290">
      <text>
        <r>
          <rPr>
            <rFont val="Arial"/>
            <family val="2"/>
            <sz val="10"/>
          </rPr>
          <t xml:space="preserve">Investigate the implications of context awareness in ubiquitous computing systems.</t>
        </r>
      </text>
    </comment>
    <comment authorId="0" ref="E1293">
      <text>
        <r>
          <rPr>
            <rFont val="Arial"/>
            <family val="2"/>
            <sz val="10"/>
          </rPr>
          <t xml:space="preserve">Evaluate stakeholder positions in a given situation. </t>
        </r>
      </text>
    </comment>
    <comment authorId="0" ref="E1294">
      <text>
        <r>
          <rPr>
            <rFont val="Arial"/>
            <family val="2"/>
            <sz val="10"/>
          </rPr>
          <t xml:space="preserve">Analyze basic logical fallacies in an argument. </t>
        </r>
      </text>
    </comment>
    <comment authorId="0" ref="E1295">
      <text>
        <r>
          <rPr>
            <rFont val="Arial"/>
            <family val="2"/>
            <sz val="10"/>
          </rPr>
          <t xml:space="preserve">Analyze an argument to identify premises and conclusion. </t>
        </r>
      </text>
    </comment>
    <comment authorId="0" ref="E1296">
      <text>
        <r>
          <rPr>
            <rFont val="Arial"/>
            <family val="2"/>
            <sz val="10"/>
          </rPr>
          <t xml:space="preserve">Illustrate the use of example and analogy in ethical argument. </t>
        </r>
      </text>
    </comment>
    <comment authorId="0" ref="E1297">
      <text>
        <r>
          <rPr>
            <rFont val="Arial"/>
            <family val="2"/>
            <sz val="10"/>
          </rPr>
          <t xml:space="preserve">Evaluate ethical/social tradeoffs in technical decisions.</t>
        </r>
      </text>
    </comment>
    <comment authorId="0" ref="E1300">
      <text>
        <r>
          <rPr>
            <rFont val="Arial"/>
            <family val="2"/>
            <sz val="10"/>
          </rPr>
          <t xml:space="preserve">Identify ethical issues that arise in software development and determine how to address them technically and ethically. </t>
        </r>
      </text>
    </comment>
    <comment authorId="0" ref="E1301">
      <text>
        <r>
          <rPr>
            <rFont val="Arial"/>
            <family val="2"/>
            <sz val="10"/>
          </rPr>
          <t xml:space="preserve">Recognize the ethical responsibility of ensuring software correctness, reliability and safety. </t>
        </r>
      </text>
    </comment>
    <comment authorId="0" ref="E1302">
      <text>
        <r>
          <rPr>
            <rFont val="Arial"/>
            <family val="2"/>
            <sz val="10"/>
          </rPr>
          <t xml:space="preserve">Describe the mechanisms that typically exist for a professional to keep up-to-date. </t>
        </r>
      </text>
    </comment>
    <comment authorId="0" ref="E1303">
      <text>
        <r>
          <rPr>
            <rFont val="Arial"/>
            <family val="2"/>
            <sz val="10"/>
          </rPr>
          <t xml:space="preserve">Describe the strengths and weaknesses of relevant professional codes as expressions of professionalism and guides to decision-making.</t>
        </r>
      </text>
    </comment>
    <comment authorId="0" ref="E1304">
      <text>
        <r>
          <rPr>
            <rFont val="Arial"/>
            <family val="2"/>
            <sz val="10"/>
          </rPr>
          <t xml:space="preserve">Analyze a global computing issue, observing the role of professionals and government officials in managing this problem. </t>
        </r>
      </text>
    </comment>
    <comment authorId="0" ref="E1305">
      <text>
        <r>
          <rPr>
            <rFont val="Arial"/>
            <family val="2"/>
            <sz val="10"/>
          </rPr>
          <t xml:space="preserve">Evaluate the professional codes of ethics from the ACM, the IEEE Computer Society, and other organizations. </t>
        </r>
      </text>
    </comment>
    <comment authorId="0" ref="E1306">
      <text>
        <r>
          <rPr>
            <rFont val="Arial"/>
            <family val="2"/>
            <sz val="10"/>
          </rPr>
          <t xml:space="preserve">Describe ways in which professionals may contribute to public policy. </t>
        </r>
      </text>
    </comment>
    <comment authorId="0" ref="E1307">
      <text>
        <r>
          <rPr>
            <rFont val="Arial"/>
            <family val="2"/>
            <sz val="10"/>
          </rPr>
          <t xml:space="preserve">Describe the consequences of inappropriate professional behavior. </t>
        </r>
      </text>
    </comment>
    <comment authorId="0" ref="E1308">
      <text>
        <r>
          <rPr>
            <rFont val="Arial"/>
            <family val="2"/>
            <sz val="10"/>
          </rPr>
          <t xml:space="preserve">Identify progressive stages in a whistle-blowing incident. </t>
        </r>
      </text>
    </comment>
    <comment authorId="0" ref="E1309">
      <text>
        <r>
          <rPr>
            <rFont val="Arial"/>
            <family val="2"/>
            <sz val="10"/>
          </rPr>
          <t xml:space="preserve">Investigate forms of harassment and discrimination and avenues of assistance </t>
        </r>
      </text>
    </comment>
    <comment authorId="0" ref="E1310">
      <text>
        <r>
          <rPr>
            <rFont val="Arial"/>
            <family val="2"/>
            <sz val="10"/>
          </rPr>
          <t xml:space="preserve">Examine various forms of professional credentialing </t>
        </r>
      </text>
    </comment>
    <comment authorId="0" ref="E1311">
      <text>
        <r>
          <rPr>
            <rFont val="Arial"/>
            <family val="2"/>
            <sz val="10"/>
          </rPr>
          <t xml:space="preserve">Identify the social implications of ergonomic devices and the workplace environment to people’s health. </t>
        </r>
      </text>
    </comment>
    <comment authorId="0" ref="E1312">
      <text>
        <r>
          <rPr>
            <rFont val="Arial"/>
            <family val="2"/>
            <sz val="10"/>
          </rPr>
          <t xml:space="preserve">Develop a computer usage/acceptable use policy with enforcement measures. </t>
        </r>
      </text>
    </comment>
    <comment authorId="0" ref="E1313">
      <text>
        <r>
          <rPr>
            <rFont val="Arial"/>
            <family val="2"/>
            <sz val="10"/>
          </rPr>
          <t xml:space="preserve">Describe issues associated with industries' push to focus on time to market versus enforcing quality professional standards</t>
        </r>
      </text>
    </comment>
    <comment authorId="0" ref="E1316">
      <text>
        <r>
          <rPr>
            <rFont val="Arial"/>
            <family val="2"/>
            <sz val="10"/>
          </rPr>
          <t xml:space="preserve">Discuss the philosophical bases of intellectual property. </t>
        </r>
      </text>
    </comment>
    <comment authorId="0" ref="E1317">
      <text>
        <r>
          <rPr>
            <rFont val="Arial"/>
            <family val="2"/>
            <sz val="10"/>
          </rPr>
          <t xml:space="preserve">Discuss the rationale for the legal protection of intellectual property. </t>
        </r>
      </text>
    </comment>
    <comment authorId="0" ref="E1318">
      <text>
        <r>
          <rPr>
            <rFont val="Arial"/>
            <family val="2"/>
            <sz val="10"/>
          </rPr>
          <t xml:space="preserve">Describe legislation aimed at digital copyright infringements.</t>
        </r>
      </text>
    </comment>
    <comment authorId="0" ref="E1319">
      <text>
        <r>
          <rPr>
            <rFont val="Arial"/>
            <family val="2"/>
            <sz val="10"/>
          </rPr>
          <t xml:space="preserve">Critique legislation aimed at digital copyright infringements</t>
        </r>
      </text>
    </comment>
    <comment authorId="0" ref="E1320">
      <text>
        <r>
          <rPr>
            <rFont val="Arial"/>
            <family val="2"/>
            <sz val="10"/>
          </rPr>
          <t xml:space="preserve">Identify contemporary examples of intangible digital intellectual property</t>
        </r>
      </text>
    </comment>
    <comment authorId="0" ref="E1321">
      <text>
        <r>
          <rPr>
            <rFont val="Arial"/>
            <family val="2"/>
            <sz val="10"/>
          </rPr>
          <t xml:space="preserve">Justify uses of copyrighted materials.</t>
        </r>
      </text>
    </comment>
    <comment authorId="0" ref="E1322">
      <text>
        <r>
          <rPr>
            <rFont val="Arial"/>
            <family val="2"/>
            <sz val="10"/>
          </rPr>
          <t xml:space="preserve">Evaluate the ethical issues inherent in various plagiarism detection mechanisms.</t>
        </r>
      </text>
    </comment>
    <comment authorId="0" ref="E1323">
      <text>
        <r>
          <rPr>
            <rFont val="Arial"/>
            <family val="2"/>
            <sz val="10"/>
          </rPr>
          <t xml:space="preserve">Interpret the intent and implementation of software licensing.</t>
        </r>
      </text>
    </comment>
    <comment authorId="0" ref="E1324">
      <text>
        <r>
          <rPr>
            <rFont val="Arial"/>
            <family val="2"/>
            <sz val="10"/>
          </rPr>
          <t xml:space="preserve">Discuss the issues involved in securing software patents.</t>
        </r>
      </text>
    </comment>
    <comment authorId="0" ref="E1325">
      <text>
        <r>
          <rPr>
            <rFont val="Arial"/>
            <family val="2"/>
            <sz val="10"/>
          </rPr>
          <t xml:space="preserve">Characterize and contrast the concepts of copyright, patenting and trademarks. </t>
        </r>
      </text>
    </comment>
    <comment authorId="0" ref="E1326">
      <text>
        <r>
          <rPr>
            <rFont val="Arial"/>
            <family val="2"/>
            <sz val="10"/>
          </rPr>
          <t xml:space="preserve">Identify the goals of the open source movement. </t>
        </r>
      </text>
    </comment>
    <comment authorId="0" ref="E1327">
      <text>
        <r>
          <rPr>
            <rFont val="Arial"/>
            <family val="2"/>
            <sz val="10"/>
          </rPr>
          <t xml:space="preserve">Identify the global nature of software piracy. </t>
        </r>
      </text>
    </comment>
    <comment authorId="0" ref="E1330">
      <text>
        <r>
          <rPr>
            <rFont val="Arial"/>
            <family val="2"/>
            <sz val="10"/>
          </rPr>
          <t xml:space="preserve">Discuss the philosophical basis for the legal protection of personal privacy. </t>
        </r>
      </text>
    </comment>
    <comment authorId="0" ref="E1331">
      <text>
        <r>
          <rPr>
            <rFont val="Arial"/>
            <family val="2"/>
            <sz val="10"/>
          </rPr>
          <t xml:space="preserve">Evaluate solutions to privacy threats in transactional databases and data warehouses. </t>
        </r>
      </text>
    </comment>
    <comment authorId="0" ref="E1332">
      <text>
        <r>
          <rPr>
            <rFont val="Arial"/>
            <family val="2"/>
            <sz val="10"/>
          </rPr>
          <t xml:space="preserve">Recognize the fundamental role of data collection in the implementation of pervasive surveillance systems (e.g., RFID, face recognition, toll collection, mobile computing). </t>
        </r>
      </text>
    </comment>
    <comment authorId="0" ref="E1333">
      <text>
        <r>
          <rPr>
            <rFont val="Arial"/>
            <family val="2"/>
            <sz val="10"/>
          </rPr>
          <t xml:space="preserve">Recognize the ramifications of differential privacy. </t>
        </r>
      </text>
    </comment>
    <comment authorId="0" ref="E1334">
      <text>
        <r>
          <rPr>
            <rFont val="Arial"/>
            <family val="2"/>
            <sz val="10"/>
          </rPr>
          <t xml:space="preserve">Investigate the impact of technological solutions to privacy problems. </t>
        </r>
      </text>
    </comment>
    <comment authorId="0" ref="E1335">
      <text>
        <r>
          <rPr>
            <rFont val="Arial"/>
            <family val="2"/>
            <sz val="10"/>
          </rPr>
          <t xml:space="preserve">Critique the intent, potential value and implementation of various forms of privacy legislation.</t>
        </r>
      </text>
    </comment>
    <comment authorId="0" ref="E1336">
      <text>
        <r>
          <rPr>
            <rFont val="Arial"/>
            <family val="2"/>
            <sz val="10"/>
          </rPr>
          <t xml:space="preserve">Identify strategies to enable appropriate freedom of expression.</t>
        </r>
      </text>
    </comment>
    <comment authorId="0" ref="E1339">
      <text>
        <r>
          <rPr>
            <rFont val="Arial"/>
            <family val="2"/>
            <sz val="10"/>
          </rPr>
          <t xml:space="preserve">Write clear, concise, and accurate technical documents following well-defined standards for format and for including appropriate tables, figures, and references. [Application]</t>
        </r>
      </text>
    </comment>
    <comment authorId="0" ref="E1340">
      <text>
        <r>
          <rPr>
            <rFont val="Arial"/>
            <family val="2"/>
            <sz val="10"/>
          </rPr>
          <t xml:space="preserve">Evaluate written technical documentation to detect problems of various kinds. </t>
        </r>
      </text>
    </comment>
    <comment authorId="0" ref="E1341">
      <text>
        <r>
          <rPr>
            <rFont val="Arial"/>
            <family val="2"/>
            <sz val="10"/>
          </rPr>
          <t xml:space="preserve">Develop and deliver a good quality formal presentation. </t>
        </r>
      </text>
    </comment>
    <comment authorId="0" ref="E1342">
      <text>
        <r>
          <rPr>
            <rFont val="Arial"/>
            <family val="2"/>
            <sz val="10"/>
          </rPr>
          <t xml:space="preserve">Plan interactions (e.g. virtual, face-to-face, shared documents) with others in which they are able to get their point across, and are also able to listen carefully and appreciate the points of others, even when they disagree, and are able to convey to others that they have heard.</t>
        </r>
      </text>
    </comment>
    <comment authorId="0" ref="E1343">
      <text>
        <r>
          <rPr>
            <rFont val="Arial"/>
            <family val="2"/>
            <sz val="10"/>
          </rPr>
          <t xml:space="preserve">Describe the strengths and weaknesses of various forms of communication (e.g. virtual, face-to-face, shared documents) </t>
        </r>
      </text>
    </comment>
    <comment authorId="0" ref="E1344">
      <text>
        <r>
          <rPr>
            <rFont val="Arial"/>
            <family val="2"/>
            <sz val="10"/>
          </rPr>
          <t xml:space="preserve">Examine appropriate measures used to communicate with stakeholders involved in a project. </t>
        </r>
      </text>
    </comment>
    <comment authorId="0" ref="E1345">
      <text>
        <r>
          <rPr>
            <rFont val="Arial"/>
            <family val="2"/>
            <sz val="10"/>
          </rPr>
          <t xml:space="preserve">Compare and contrast various collaboration tools. </t>
        </r>
      </text>
    </comment>
    <comment authorId="0" ref="E1346">
      <text>
        <r>
          <rPr>
            <rFont val="Arial"/>
            <family val="2"/>
            <sz val="10"/>
          </rPr>
          <t xml:space="preserve">Discuss ways to influence performance and results in cross-cultural teams. </t>
        </r>
      </text>
    </comment>
    <comment authorId="0" ref="E1347">
      <text>
        <r>
          <rPr>
            <rFont val="Arial"/>
            <family val="2"/>
            <sz val="10"/>
          </rPr>
          <t xml:space="preserve">Examine the tradeoffs and common sources of risk in software projects regarding technology, structure/process, quality, people, market and financial. </t>
        </r>
      </text>
    </comment>
    <comment authorId="0" ref="E1348">
      <text>
        <r>
          <rPr>
            <rFont val="Arial"/>
            <family val="2"/>
            <sz val="10"/>
          </rPr>
          <t xml:space="preserve">Evaluate personal strengths and weaknesses to work remotely as part of a multinational team.</t>
        </r>
      </text>
    </comment>
    <comment authorId="0" ref="E1351">
      <text>
        <r>
          <rPr>
            <rFont val="Arial"/>
            <family val="2"/>
            <sz val="10"/>
          </rPr>
          <t xml:space="preserve">Identify ways to be a sustainable practitioner</t>
        </r>
      </text>
    </comment>
    <comment authorId="0" ref="E1352">
      <text>
        <r>
          <rPr>
            <rFont val="Arial"/>
            <family val="2"/>
            <sz val="10"/>
          </rPr>
          <t xml:space="preserve">Illustrate global social and environmental impacts of computer use and disposal (e-waste) </t>
        </r>
      </text>
    </comment>
    <comment authorId="0" ref="E1353">
      <text>
        <r>
          <rPr>
            <rFont val="Arial"/>
            <family val="2"/>
            <sz val="10"/>
          </rPr>
          <t xml:space="preserve">Describe the environmental impacts of design choices within the field of computing that relate to algorithm design, operating system design, networking design, database design, etc.</t>
        </r>
      </text>
    </comment>
    <comment authorId="0" ref="E1354">
      <text>
        <r>
          <rPr>
            <rFont val="Arial"/>
            <family val="2"/>
            <sz val="10"/>
          </rPr>
          <t xml:space="preserve">Investigate the social and environmental impacts of new system designs through projects. </t>
        </r>
      </text>
    </comment>
    <comment authorId="0" ref="E1355">
      <text>
        <r>
          <rPr>
            <rFont val="Arial"/>
            <family val="2"/>
            <sz val="10"/>
          </rPr>
          <t xml:space="preserve">Identify guidelines for sustainable IT design or deployment </t>
        </r>
      </text>
    </comment>
    <comment authorId="0" ref="E1356">
      <text>
        <r>
          <rPr>
            <rFont val="Arial"/>
            <family val="2"/>
            <sz val="10"/>
          </rPr>
          <t xml:space="preserve">List the sustainable effects of telecommuting or web shopping </t>
        </r>
      </text>
    </comment>
    <comment authorId="0" ref="E1357">
      <text>
        <r>
          <rPr>
            <rFont val="Arial"/>
            <family val="2"/>
            <sz val="10"/>
          </rPr>
          <t xml:space="preserve">Investigate pervasive computing in areas such as smart energy systems, social networking, transportation, agriculture, supply-chain systems, environmental monitoring and citizen activism.</t>
        </r>
      </text>
    </comment>
    <comment authorId="0" ref="E1358">
      <text>
        <r>
          <rPr>
            <rFont val="Arial"/>
            <family val="2"/>
            <sz val="10"/>
          </rPr>
          <t xml:space="preserve">Develop applications of computing and assess through research areas pertaining to environmental issues (e.g. energy, pollution, resource usage, recycling and reuse, food management, farming) </t>
        </r>
      </text>
    </comment>
    <comment authorId="0" ref="E1361">
      <text>
        <r>
          <rPr>
            <rFont val="Arial"/>
            <family val="2"/>
            <sz val="10"/>
          </rPr>
          <t xml:space="preserve">Identify significant continuing trends in the history of the computing field. </t>
        </r>
      </text>
    </comment>
    <comment authorId="0" ref="E1362">
      <text>
        <r>
          <rPr>
            <rFont val="Arial"/>
            <family val="2"/>
            <sz val="10"/>
          </rPr>
          <t xml:space="preserve">Identify the contributions of several pioneers in the computing field.</t>
        </r>
      </text>
    </comment>
    <comment authorId="0" ref="E1363">
      <text>
        <r>
          <rPr>
            <rFont val="Arial"/>
            <family val="2"/>
            <sz val="10"/>
          </rPr>
          <t xml:space="preserve">Discuss the historical context for several programming language paradigms. </t>
        </r>
      </text>
    </comment>
    <comment authorId="0" ref="E1364">
      <text>
        <r>
          <rPr>
            <rFont val="Arial"/>
            <family val="2"/>
            <sz val="10"/>
          </rPr>
          <t xml:space="preserve">Compare daily life before and after the advent of personal computers and the Internet. </t>
        </r>
      </text>
    </comment>
    <comment authorId="0" ref="E1367">
      <text>
        <r>
          <rPr>
            <rFont val="Arial"/>
            <family val="2"/>
            <sz val="10"/>
          </rPr>
          <t xml:space="preserve">Summarize the rationale for antimonopoly efforts. </t>
        </r>
      </text>
    </comment>
    <comment authorId="0" ref="E1368">
      <text>
        <r>
          <rPr>
            <rFont val="Arial"/>
            <family val="2"/>
            <sz val="10"/>
          </rPr>
          <t xml:space="preserve">Identify several ways in which the information technology industry is affected by shortages in the labor supply. </t>
        </r>
      </text>
    </comment>
    <comment authorId="0" ref="E1369">
      <text>
        <r>
          <rPr>
            <rFont val="Arial"/>
            <family val="2"/>
            <sz val="10"/>
          </rPr>
          <t xml:space="preserve">Identify the evolution of pricing strategies for computing goods and services.</t>
        </r>
      </text>
    </comment>
    <comment authorId="0" ref="E1370">
      <text>
        <r>
          <rPr>
            <rFont val="Arial"/>
            <family val="2"/>
            <sz val="10"/>
          </rPr>
          <t xml:space="preserve">Discuss the benefits, the drawbacks and the implications of off-shoring and outsourcing. </t>
        </r>
      </text>
    </comment>
    <comment authorId="0" ref="E1371">
      <text>
        <r>
          <rPr>
            <rFont val="Arial"/>
            <family val="2"/>
            <sz val="10"/>
          </rPr>
          <t xml:space="preserve">Investigate and defend ways to address limitations on access to computing. </t>
        </r>
      </text>
    </comment>
    <comment authorId="0" ref="E1374">
      <text>
        <r>
          <rPr>
            <rFont val="Arial"/>
            <family val="2"/>
            <sz val="10"/>
          </rPr>
          <t xml:space="preserve">List classic examples of computer crimes and social engineering incidents with societal impact.</t>
        </r>
      </text>
    </comment>
    <comment authorId="0" ref="E1375">
      <text>
        <r>
          <rPr>
            <rFont val="Arial"/>
            <family val="2"/>
            <sz val="10"/>
          </rPr>
          <t xml:space="preserve">Identify laws that apply to computer crimes </t>
        </r>
      </text>
    </comment>
    <comment authorId="0" ref="E1376">
      <text>
        <r>
          <rPr>
            <rFont val="Arial"/>
            <family val="2"/>
            <sz val="10"/>
          </rPr>
          <t xml:space="preserve">Describe the motivation and  ramifications of cyber terrorism and criminal hacking</t>
        </r>
      </text>
    </comment>
    <comment authorId="0" ref="E1377">
      <text>
        <r>
          <rPr>
            <rFont val="Arial"/>
            <family val="2"/>
            <sz val="10"/>
          </rPr>
          <t xml:space="preserve">Examine the ethical and legal issues surrounding the misuse of access and various breaches in security </t>
        </r>
      </text>
    </comment>
    <comment authorId="0" ref="E1378">
      <text>
        <r>
          <rPr>
            <rFont val="Arial"/>
            <family val="2"/>
            <sz val="10"/>
          </rPr>
          <t xml:space="preserve">Discuss the professional's role in security and the trade-offs involved.</t>
        </r>
      </text>
    </comment>
    <comment authorId="0" ref="E1379">
      <text>
        <r>
          <rPr>
            <rFont val="Arial"/>
            <family val="2"/>
            <sz val="10"/>
          </rPr>
          <t xml:space="preserve">Investigate measures that can be taken by both individuals and organizations including governments to prevent or mitigate the undesirable effects of computer crimes and identity theft </t>
        </r>
      </text>
    </comment>
    <comment authorId="0" ref="E1380">
      <text>
        <r>
          <rPr>
            <rFont val="Arial"/>
            <family val="2"/>
            <sz val="10"/>
          </rPr>
          <t xml:space="preserve">Write a company-wide security policy, which includes procedures for managing passwords and employee monitoring.</t>
        </r>
      </text>
    </comment>
  </commentList>
</comments>
</file>

<file path=xl/sharedStrings.xml><?xml version="1.0" encoding="utf-8"?>
<sst xmlns="http://schemas.openxmlformats.org/spreadsheetml/2006/main" count="9474" uniqueCount="1309">
  <si>
    <t>KA</t>
  </si>
  <si>
    <t>KU</t>
  </si>
  <si>
    <t>Tier</t>
  </si>
  <si>
    <t>Level</t>
  </si>
  <si>
    <t>Number</t>
  </si>
  <si>
    <t>Learning Outcome</t>
  </si>
  <si>
    <t>AL</t>
  </si>
  <si>
    <t>Basic Analysis</t>
  </si>
  <si>
    <t>Familiarity</t>
  </si>
  <si>
    <t>Explain what is meant by “best”, “average”, and “worst” case behavior of an algorithm</t>
  </si>
  <si>
    <t>Assessment</t>
  </si>
  <si>
    <t>In the context of specific algorithms, identify the characteristics of data and/or other conditions or assumptions that lead to different behaviors</t>
  </si>
  <si>
    <t>Usage</t>
  </si>
  <si>
    <t>Determine informally the time and space complexity of simple algorithms.</t>
  </si>
  <si>
    <t>Understand the formal definition of big O</t>
  </si>
  <si>
    <t>List and contrast standard complexity classes</t>
  </si>
  <si>
    <t>Perform empirical studies to validate hypotheses about runtime stemming from mathematical analysis.  Run algorithms on input of various sizes and compare performance</t>
  </si>
  <si>
    <t>Give examples that illustrate time-space trade-offs of algorithms.  </t>
  </si>
  <si>
    <t>Use big O notation formally to give asymptotic upper bounds on time and space complexity of algorithms. </t>
  </si>
  <si>
    <t>Use big O notation formally to give expected case bounds on time complexity of algorithms</t>
  </si>
  <si>
    <t>Explain the use of big omega, big theta, and little o notation to describe the amount of work done by an algorithm.</t>
  </si>
  <si>
    <t>Use recurrence relations to determine the time complexity of recursively defined algorithms</t>
  </si>
  <si>
    <t>Solve elementary recurrence relations, e.g., using some form of a Master Theorem</t>
  </si>
  <si>
    <t>Algorithmic Strategies </t>
  </si>
  <si>
    <t>For each of the above strategies (brute force, greedy, divide and conquer, backtracking, dynamic), identify a practical example to which it would apply</t>
  </si>
  <si>
    <t>Have facility mapping pseudocode to implementation, implementing examples of algorithmic strategies from scratch, and applying them to specific problems</t>
  </si>
  <si>
    <t>Usage, Assessment</t>
  </si>
  <si>
    <t>Use a greedy approach to solve an appropriate problem and determine if the greedy rule chosen leads to an optimal solution</t>
  </si>
  <si>
    <t>Use a divide-and-conquer algorithm to solve an appropriate problem</t>
  </si>
  <si>
    <t>Use recursive backtracking to solve a problem such as navigating a maze</t>
  </si>
  <si>
    <t>Use dynamic programming to solve an appropriate problem</t>
  </si>
  <si>
    <t>Describe various heuristic problem-solving methods</t>
  </si>
  <si>
    <t>Use a heuristic approach to solve an appropriate problem</t>
  </si>
  <si>
    <t>Describe the trade-offs between brute force and other strategies</t>
  </si>
  <si>
    <t>Fundamental Data Structures and Algorithms</t>
  </si>
  <si>
    <t>Implement basic numerical algorithms</t>
  </si>
  <si>
    <t>Implement simple search algorithms and explain the differences in their time complexities</t>
  </si>
  <si>
    <t>Be able to implement common quadratic and O(N log N) sorting algorithms</t>
  </si>
  <si>
    <t>Understand the implementation of hash tables, including collision avoidance and resolution</t>
  </si>
  <si>
    <t>Discuss the runtime and memory efficiency of principal algorithms for sorting, searching, and hashing</t>
  </si>
  <si>
    <t>Discuss factors other than computational efficiency that influence the choice of algorithms, such as programming time, maintainability, and the use of application-specific patterns in the input data</t>
  </si>
  <si>
    <t>Solve problems using fundamental graph algorithms, including depth-first and breadth-first search</t>
  </si>
  <si>
    <t>Demonstrate the ability to evaluate algorithms, to select from a range of possible options, to provide justification for that selection, and to implement the algorithm in a particular context</t>
  </si>
  <si>
    <t>Understand the heap property and the use of heaps as an implementation of priority queues.</t>
  </si>
  <si>
    <t>Solve problems using graph algorithms, including single-source and all-pairs shortest paths, and at least one minimum spanning tree algorithm</t>
  </si>
  <si>
    <t>Be able to implement a string-matching algorithm</t>
  </si>
  <si>
    <t>Basic Automata Computability and Complexity</t>
  </si>
  <si>
    <t>Discuss the concept of finite state machines.</t>
  </si>
  <si>
    <t>Design a deterministic finite state machine to accept a specified language.</t>
  </si>
  <si>
    <t>Generate a regular expresion to represent a specified language.</t>
  </si>
  <si>
    <t>Explain why the halting problem has no algorithmic solution.</t>
  </si>
  <si>
    <t>Design a context-free grammar to represent a specified language.</t>
  </si>
  <si>
    <t>Define the classes P and NP.</t>
  </si>
  <si>
    <t>Explain the significance of NP-completeness.</t>
  </si>
  <si>
    <t>Advanced Computational Complexity</t>
  </si>
  <si>
    <t>Define the P-space class and its relation to the EXP class</t>
  </si>
  <si>
    <t>Provide examples of classic NP-complete problems.</t>
  </si>
  <si>
    <t>Prove that a problem is NP-complete by reducing a classic known NP-complete problem to it.</t>
  </si>
  <si>
    <t>Advanced Automata Theory and Computability</t>
  </si>
  <si>
    <t>Determine a language's place in the Chomsky hierarchy (regular, context-free, recursively enumerable).</t>
  </si>
  <si>
    <t>Prove that a language is in a specified class and that it is not in the next lower class.</t>
  </si>
  <si>
    <t>Convert among equivalently powerful notations for a language, including among DFAs, NFAs, and regular expressions, and between PDAs and CFGs.</t>
  </si>
  <si>
    <t>Explain the Church-Turing thesis and its significance.</t>
  </si>
  <si>
    <t>Explain Rice's Theorem and its significance.</t>
  </si>
  <si>
    <t>Provide examples of uncomputable functions.</t>
  </si>
  <si>
    <t>Prove that a problem is uncomputable by reducing a classic known uncomputable problem to it.</t>
  </si>
  <si>
    <t>Advanced Data Structures Algorithms and Analysis</t>
  </si>
  <si>
    <t>Understand the mapping of real-world problems to algorithmic solutions (e.g., as graph problems, linear programs, etc.)</t>
  </si>
  <si>
    <t>Use advanced algorithmic techniques (e.g., randomization, approximation) to solve real problems.</t>
  </si>
  <si>
    <t>Apply advanced analysis techniques (e.g., amortized, probabilistic, etc.) to algorithms.</t>
  </si>
  <si>
    <t>AR</t>
  </si>
  <si>
    <t>Digital logic and digital systems</t>
  </si>
  <si>
    <t>Describe the progression of computer technology components from vacuum tubes to VLSI, from mainframe computer architectures to the organization of warehouse-scale computers</t>
  </si>
  <si>
    <t>Comprehend the trend of modern computer architectures towards multi-core and that parallelism is inherent in all hardware systems</t>
  </si>
  <si>
    <t>Explain the implications of the "power wall" in terms of further processor performance improvements and the drive towards harnessing parallelism</t>
  </si>
  <si>
    <t>Articulate that there are many equivalent representations of computer functionality, including logical expressions and gates, and be able to use mathematical expressions to describe the functions of simple combinational and sequential circuits</t>
  </si>
  <si>
    <t>Design the basic building blocks of a computer: arithmetic-logic unit (gate-level), registers (gate-level), central processing unit (register transfer-level), memory (register transfer-level)</t>
  </si>
  <si>
    <t>Use CAD tools for capture, synthesis, and simulation to evaluate simple building blocks (e.g., arithmetic-logic unit, registers, movement between registers) of a simple computer design</t>
  </si>
  <si>
    <t>Evaluate the functional and timing diagram behavior of a simple processory implemented at the logic circuit level</t>
  </si>
  <si>
    <t>Machine-level representation of data</t>
  </si>
  <si>
    <t>Explain why everything is data, including instructions, in computers</t>
  </si>
  <si>
    <t>Explain the reasons for using alternative formats to represent numerical data</t>
  </si>
  <si>
    <t>Describe how negative integers are stored in sign-magnitude and twos-complement representations</t>
  </si>
  <si>
    <t>Explain how fixed-length number representations affect accuracy and precision</t>
  </si>
  <si>
    <t>Describe the internal representation of non-numeric data, such as characters, strings, records, and arrays</t>
  </si>
  <si>
    <t>Convert numerical data from one format to another</t>
  </si>
  <si>
    <t>Write simple programs at the assembly/machine level for string processing and manipulation</t>
  </si>
  <si>
    <t>Assembly level machine organization</t>
  </si>
  <si>
    <t>Explain the organization of the classical von Neumann machine and its major functional units</t>
  </si>
  <si>
    <t>Describe how an instruction is executed in a classical von Neumann machine, with extensions for threads, multiprocessor synchronization, and SIMD execution</t>
  </si>
  <si>
    <t>Describe instruction level parallelism and hazards, and how they are managed in typical processor pipelines</t>
  </si>
  <si>
    <t>Summarize how instructions are represented at both the machine level and in the context of a symbolic assembler</t>
  </si>
  <si>
    <t>Demonstrate how to map between high-level language patterns into assembly/machine language notations</t>
  </si>
  <si>
    <t>Explain different instruction formats, such as addresses per instruction and variable length vs. fixed length formats</t>
  </si>
  <si>
    <t>Explain how subroutine calls are handled at the assembly level</t>
  </si>
  <si>
    <t>Explain the basic concepts of interrupts and I/O operations</t>
  </si>
  <si>
    <t>Write simple assembly language program segments</t>
  </si>
  <si>
    <t>Show how fundamental high-level programming constructs are implemented at the machine-language level</t>
  </si>
  <si>
    <t>Memory system organization and architecture</t>
  </si>
  <si>
    <t>Identify the main types of memory technology</t>
  </si>
  <si>
    <t>Explain the effect of memory latency on running time</t>
  </si>
  <si>
    <t>Describe how the use of memory hierarchy (cache, virtual memory) is used to reduce the effective memory latency</t>
  </si>
  <si>
    <t>Describe the principles of memory management</t>
  </si>
  <si>
    <t>Explain the workings of a system with virtual memory management</t>
  </si>
  <si>
    <t>Compute Average Memory Access Time under a variety of memory system configurations and workload assumptions</t>
  </si>
  <si>
    <t>Interfacing and communication</t>
  </si>
  <si>
    <t>Explain how interrups are used to implement I/O control and data transfers</t>
  </si>
  <si>
    <t>Identify various types of buses in a computer system</t>
  </si>
  <si>
    <t>Describe data access from a magnetic disk drive</t>
  </si>
  <si>
    <t>Compare common network organizations, such as ethernet/bus, ring, switched vs. routed</t>
  </si>
  <si>
    <t>Identify interfaces needed for multimedia support, from storage, through network, to memory and display</t>
  </si>
  <si>
    <t>Describe the advantages and limitations of RAID architectures</t>
  </si>
  <si>
    <t>Functional organization</t>
  </si>
  <si>
    <t>Compare alternative implementation of datapaths</t>
  </si>
  <si>
    <t>Discuss the concept of control points and the generation of control signals using hardwired or microprogrammed implementations</t>
  </si>
  <si>
    <t>Explain basic instruction level parallelism using pipelining and the major hazards that may occur</t>
  </si>
  <si>
    <t>Design and implement a complete processor, including datapath and control</t>
  </si>
  <si>
    <t>Determine, for a given processor and memory system implementation, the average cycles per instruction</t>
  </si>
  <si>
    <t>Multiprocessing and alternative architectures</t>
  </si>
  <si>
    <t>Discuss the concept of parallel processing beyond the classical von Neumann model</t>
  </si>
  <si>
    <t>Describe alternative architectures such as SIMD and MIMD</t>
  </si>
  <si>
    <t>Explain the concept of interconnection networks and characterize different approaches</t>
  </si>
  <si>
    <t>Discuss the special concerns that multiprocessing systems present with respect to memory management and describe how these are addressed</t>
  </si>
  <si>
    <t>Describe the differences between memory backplane, processor memory interconnect, and remote memory via networks</t>
  </si>
  <si>
    <t>Performance enhancements</t>
  </si>
  <si>
    <t>Describe superscalar architectures and their advantages </t>
  </si>
  <si>
    <t>Explain the concept of branch prediction and its utility</t>
  </si>
  <si>
    <t>Characterize the costs and benefits of prefetching</t>
  </si>
  <si>
    <t>Explain speculative execution and identify the conditions that justify it</t>
  </si>
  <si>
    <t>Discuss the performance advantages that multithreading offered in an architecture along with the factors that make it difficult to derive maximum benefits from this approach</t>
  </si>
  <si>
    <t>Describe the relevance of scalability to performance</t>
  </si>
  <si>
    <t>CN</t>
  </si>
  <si>
    <t>Fundamentals</t>
  </si>
  <si>
    <t>Explain the concept of modeling and the use of abstraction that allows the use of a machine to solve a problem.</t>
  </si>
  <si>
    <t>Describe the relationship between modeling and simulation, i.e., thinking of simulation as dynamic modeling. </t>
  </si>
  <si>
    <t>Create a simple, formal mathematical model of a real-world situation and use that model in a simulation.</t>
  </si>
  <si>
    <t>Differentiate among the different types of simulations, including physical simulations, human-guided simulations, and virtual reality.</t>
  </si>
  <si>
    <t>Describe several approaches to validating models.</t>
  </si>
  <si>
    <t>Modeling and Simulation</t>
  </si>
  <si>
    <t>Explain and give examples of the benefits of simulation and modeling in a range of important application areas.</t>
  </si>
  <si>
    <t>Demonstrate the ability to apply the techniques of modeling and simulation to a range of problem areas.</t>
  </si>
  <si>
    <t>Explain the constructs and concepts of a particular modeling approach.</t>
  </si>
  <si>
    <t>Explain the difference between validation and verification of a model; demonstrate the difference with specific examples.</t>
  </si>
  <si>
    <t>Verify and validate the results of a simulation.</t>
  </si>
  <si>
    <t>Evaluate a simulation, highlighting the benefits and the drawbacks.</t>
  </si>
  <si>
    <t>Choose an appropriate modeling approach for a given problem or situation</t>
  </si>
  <si>
    <t>Compare results from different simulations of the same situation and explain any differences.</t>
  </si>
  <si>
    <t>Infer the behavior of a system from the results of a simulation of the system.</t>
  </si>
  <si>
    <t>Extend or adapt an existing model to a new situation.</t>
  </si>
  <si>
    <t>Processing</t>
  </si>
  <si>
    <t>Explain the characteristics and defining properties of algorithms and how they relate to machine processing.</t>
  </si>
  <si>
    <t>Analyze simple problem statements to identify relevant information and select appropriate processing to solve the problem.</t>
  </si>
  <si>
    <t>Identify or sketch a workflow for an existing computational process such as the creation of a graph based on experimental data.</t>
  </si>
  <si>
    <t>Describe the process of converting an algorithm to machine-executable code.</t>
  </si>
  <si>
    <t>Summarize the phases of software development and compare several common lifecycle models.</t>
  </si>
  <si>
    <t>Explain how data is represented in a machine.  Compare representations of integers to floating point numbers. Describe underflow, overflow, round off, and truncation errors in data representations.</t>
  </si>
  <si>
    <t>Apply standard numerical algorithms to solve ODEs and PDEs. Use computing systems to solve systems of equations.</t>
  </si>
  <si>
    <t>Describe the basic properties of bandwidth, latency, scalability and granularity.</t>
  </si>
  <si>
    <t>Describe the levels of parallelism including task, data, and event parallelism.</t>
  </si>
  <si>
    <t>Compare and contrast parallel programming paradigms recognizing the strengths and weaknesses of each.</t>
  </si>
  <si>
    <t>Identify the issues impacting correctness and efficiency of a computation.</t>
  </si>
  <si>
    <t>Design, code, test and debug programs for a parallel computation.</t>
  </si>
  <si>
    <t>Interactive Visualization</t>
  </si>
  <si>
    <t>Compare common computer interface mechanisms with respect to ease-of-use, learnability, and cost.</t>
  </si>
  <si>
    <t>Use standard APIs and tools to create visual displays of data, including graphs, charts, tables, and histograms.</t>
  </si>
  <si>
    <t>Describe several approaches to using a computer as a menas for interacting with and processing data.</t>
  </si>
  <si>
    <t>Extract useful information from a dataset.</t>
  </si>
  <si>
    <t>Analyze and select visualization techniques for specific problems.</t>
  </si>
  <si>
    <t>Describe issues related to scaling data analysis from small to large data sets.</t>
  </si>
  <si>
    <t>Data, Information, and Knowledge</t>
  </si>
  <si>
    <t>Identify all of the data, information, and knowledge elements and related organizations, for a computational science application.</t>
  </si>
  <si>
    <t>Describe how to represent data and information for processing.</t>
  </si>
  <si>
    <t>Describe typical user requirements regarding that data, information, and knowledge.</t>
  </si>
  <si>
    <t>Select a suitable system or software implementation to manage data, information, and knowledge.</t>
  </si>
  <si>
    <t>List and describe the reports, transactions, and other processing needed for a computational science application.</t>
  </si>
  <si>
    <t>Compare and contrast database management, information retrieval, and digital library systems with regard to handling typical computational science applications.</t>
  </si>
  <si>
    <t>Design a digital library for some computational science users / societies, with appropriate content and services.</t>
  </si>
  <si>
    <t>DS</t>
  </si>
  <si>
    <t>Sets, Relations, and Functions</t>
  </si>
  <si>
    <t>Explain with examples the basic terminology of functions, relations, and sets.</t>
  </si>
  <si>
    <t>Perform the operations associated with sets, functions, and relations.</t>
  </si>
  <si>
    <t>Relate practical examples to the appropriate set, function, or relation model, and interpret the associated operations and terminology in context.</t>
  </si>
  <si>
    <t>Basic Logic</t>
  </si>
  <si>
    <t>Convert logical statements from informal language to propositional and predicate logic expressions.</t>
  </si>
  <si>
    <t>Apply formal methods of symbolic propositional and predicate logic, such as calculating validity of formulae and computing normal forms.</t>
  </si>
  <si>
    <t>Use the rules of inference to construct proofs in propositional and predicate logic.</t>
  </si>
  <si>
    <t>Describe how symbolic logic can be used to model real-life situations or applications, including those arising in computing contexts such as software analysis (e.g., program correctness), database queries, and algorithms.</t>
  </si>
  <si>
    <t>Apply formal logic proofs and/or informal, but rigorous, logical reasoning to real problems, such as predicting the behavior of software or solving problems such as puzzles.</t>
  </si>
  <si>
    <t>Describe the strengths and limitations of propositional and predicate logic.</t>
  </si>
  <si>
    <t>Proof Techniques</t>
  </si>
  <si>
    <t>Identify the proof technique used in a given proof.</t>
  </si>
  <si>
    <t>Outline the basic structure of each proof technique described in this unit.</t>
  </si>
  <si>
    <t>Apply each of the proof techniques correctly in the construction of a sound argument.</t>
  </si>
  <si>
    <t>Determine which type of proof is best for a given problem.</t>
  </si>
  <si>
    <t>Explain the parallels between ideas of mathematical and/or structural induction to recursion and recursively defined structures.</t>
  </si>
  <si>
    <t>Explain the relationship between weak and strong induction and give examples of the appropriate use of each.</t>
  </si>
  <si>
    <t>State the well-ordering principle and its relationship to mathematical induction. </t>
  </si>
  <si>
    <t>Basics of Counting</t>
  </si>
  <si>
    <t>Apply counting arguments, including sum and product rules, inclusion-exclusing principle and arithmetic/geometric progressions.</t>
  </si>
  <si>
    <t>Apply the pigeonhole principle in the context of a formal proof.</t>
  </si>
  <si>
    <t>Compute permutations and combinations of a set, and interpret the meaning in the context of the particular application.</t>
  </si>
  <si>
    <t>Map real-world applications to appropriate counting formalisms, such as determining the number of ways to arrange people around a table, subject to constraints on the seating arrangement, or the number of ways to determine certain hands in cards (e.g., a full house).</t>
  </si>
  <si>
    <t>Solve a variety of basic recurrence relations.</t>
  </si>
  <si>
    <t>Analyze a problem to determine underlying recurrence relations.</t>
  </si>
  <si>
    <t>Perform computations involving modular arithmetic.</t>
  </si>
  <si>
    <t>Graphs and Trees</t>
  </si>
  <si>
    <t>Illustrate by example the basic terminology of graph theory, and some of the properties and special cases of each type of graph/tree.</t>
  </si>
  <si>
    <t>Demonstrate different traversal methods for trees and graphs, including pre, post, and in-order traversal of trees.</t>
  </si>
  <si>
    <t>Model a variety of real-world problems in computer science using appropriate forms of graphs and trees, such as representing a network topology or the organizaiton of a hierarchical file system.</t>
  </si>
  <si>
    <t>Show how concepts from graphs and trees appear in data structures, algorithms, proof techniques (structural induction), and counting.</t>
  </si>
  <si>
    <t>Explain how to construct a spanning tree of a graph. </t>
  </si>
  <si>
    <t>Determine if two graphs are isomorphic.  </t>
  </si>
  <si>
    <t>Discrete Probability</t>
  </si>
  <si>
    <t>Calculate probabilities of events and expectations of random variables for elementary problems such as games of chance.</t>
  </si>
  <si>
    <t>Differentiate between dependent and independent events.</t>
  </si>
  <si>
    <t>Identify a case of the binomial distribution and compute a probability using that distribution.</t>
  </si>
  <si>
    <t>Make a probabilistic inference in a real-world problem using Bayes' theorem to determine the probability of a hypothesis given evidence.</t>
  </si>
  <si>
    <t>Apply the tools of probability to solve problems such as the average case analysis of algorithms or analyzing hashing.</t>
  </si>
  <si>
    <t>Compute the variance for a given probability distribution. </t>
  </si>
  <si>
    <t>Explain how events that are independent can be conditionally dependent (and vice-versa).  Identify real-world examples of such cases.</t>
  </si>
  <si>
    <t>GV</t>
  </si>
  <si>
    <t>Fundamental Concepts</t>
  </si>
  <si>
    <t>Identify common uses of computer graphics.</t>
  </si>
  <si>
    <t>Explain in general terms how analog signals can be reasonably represented by discrete samples, for example, how images can be represented by pixels.</t>
  </si>
  <si>
    <t>Construct a simple user interface using a standard graphics API.</t>
  </si>
  <si>
    <t>Describe the differences between lossy and lossless image compression techniques, for example as reflected in common graphics image file formats such as  JPG, PNG, and GIF.</t>
  </si>
  <si>
    <t>Describe color models and their use in graphics display devices.</t>
  </si>
  <si>
    <t>Describe the tradeoffs between storing information vs storing enough information to reproduce the information, as in the difference between vector and raster rendering.</t>
  </si>
  <si>
    <t>Describe the basic process of producing continuous motion from a sequence of discrete frames (sometimes called “flicker fusion”).</t>
  </si>
  <si>
    <t>Describe how double-buffering can remove flicker from  animation.</t>
  </si>
  <si>
    <t>Basic Rendering</t>
  </si>
  <si>
    <t>Discuss the light transport problem and its relation to numerical integration i.e., light is emitted, scatters around the scene, and is measured by the eye; the form is an integral equation without analytic solution, but we can approach it as numerical integration.</t>
  </si>
  <si>
    <t>Describe the basic graphics pipeline and how forward and backward rendering factor in this.</t>
  </si>
  <si>
    <t>Model simple graphics images.</t>
  </si>
  <si>
    <t>Derive linear perspective from similar triangles by converting points (x, y, z) to points (x/z, y/z, 1). </t>
  </si>
  <si>
    <t>Obtain 2-dimensional and 3-dimensional points by applying affine transformations.</t>
  </si>
  <si>
    <t>Apply 3-dimensional coordinate system and the changes required to extend 2D transformation operations to handle transformations in 3D.</t>
  </si>
  <si>
    <t>Contrast forward and backward rendering. </t>
  </si>
  <si>
    <t>Explain the concept and applications of texture mapping, sampling, and anti-aliasing.</t>
  </si>
  <si>
    <t>Explain the ray tracing – rasterization duality for the visibility problem.</t>
  </si>
  <si>
    <t>Implement simple procedures that perform transformation and clipping operations on simple 2-dimensional images.</t>
  </si>
  <si>
    <t>Implement a simple real-time renderer using a rasterization API (e.g., OpenGL) using vertex buffers and shaders. </t>
  </si>
  <si>
    <t>Compare and contrast the different rendering techniques.</t>
  </si>
  <si>
    <t>Compute space requirements based on resolution and color coding. </t>
  </si>
  <si>
    <t>Compute time requirements based on refresh rates, rasterization techniques.</t>
  </si>
  <si>
    <t>Geometric Modeling</t>
  </si>
  <si>
    <t>Represent curves and surfaces using both implicit and parametric forms.</t>
  </si>
  <si>
    <t>Create simple polyphedral models by surface tessallation.</t>
  </si>
  <si>
    <t>Implement such algorithms as mesh representation from implicit surface, fractal models, or mesh from laser scanner data points</t>
  </si>
  <si>
    <t>Construct CSG models from simple primitives, such as cubes and quadric surfaces.</t>
  </si>
  <si>
    <t>Contrast modeling approaches with respect to space and time complexity and quality of image.</t>
  </si>
  <si>
    <t>Advanced Rendering</t>
  </si>
  <si>
    <t>Demonstrate how an algorithm estimates a solution to the rendering equation.</t>
  </si>
  <si>
    <t>Prove the properties of a rendering algorithm, e.g., complete, consistent, and/or unbiased.</t>
  </si>
  <si>
    <t>Analyze the bandwidth and computation demands of a simple algorithm.</t>
  </si>
  <si>
    <t>Implement a non-trivial shading algorithm (e.g., toon shading, cascaded shadow maps) under rasterization API.</t>
  </si>
  <si>
    <t>Discuss how a particular artistic technique might be implemented in a renderer.</t>
  </si>
  <si>
    <t>Explain how to recognize the graphics techniques used to create a particular image.</t>
  </si>
  <si>
    <t>Implement any of the specified graphics techniques using a primitive graphics system at the individual pixel level.</t>
  </si>
  <si>
    <t>Implement a ray tracer for scenes using a simple (e.g., Phong's) BRDF plus reflection and refraction.</t>
  </si>
  <si>
    <t>Computer Animation</t>
  </si>
  <si>
    <t>Compute the location and orientation of model parts using a forward kinematic approach.</t>
  </si>
  <si>
    <t>Compute the orientation of articulated parts of a model from a location and orientation using an inverse kinematic approach.</t>
  </si>
  <si>
    <t>Describe the tradeoffs in different representations of rotations.</t>
  </si>
  <si>
    <t>Implement the spline interpolation method for producing in-between positions and orientations.</t>
  </si>
  <si>
    <t>Implement algorithms for physical modeling of particle dynamics using simple Newtonian mechanics, for example Witkin &amp; Kass, snakes and worms, symplectic Euler, Stormer/Verlet, or midpoint Euler methods.</t>
  </si>
  <si>
    <t>Describe the tradeoffs in different approaches to ODE integration for particle modeling.</t>
  </si>
  <si>
    <t>Discuss the basic ideas behind some methods for fluid dynamics for modeling ballistic trajectories, for example for splashes, dust, fire, or smoke.</t>
  </si>
  <si>
    <t>Use common animation software to construct simple organic forms using metaball and skeleton.</t>
  </si>
  <si>
    <t>Visualization</t>
  </si>
  <si>
    <t>Describe the basic algorithms for scalar and vector visualization.</t>
  </si>
  <si>
    <t>Describe the tradeoffs of algorithms in terms of accuracy and performance.</t>
  </si>
  <si>
    <t>Propose a suitable visualization design for a particular combination of data characteristics and application tasks.</t>
  </si>
  <si>
    <t>Discuss the effectiveness of a given visualization for a particular task.</t>
  </si>
  <si>
    <t>Design a process to evaluate the utility of a visualization algorithm or system.</t>
  </si>
  <si>
    <t>Recognize a variety of applications of visualization including representations of scientific, medical, and mathematical data; flow visualization; and spatial analysis.</t>
  </si>
  <si>
    <t>HC</t>
  </si>
  <si>
    <t>Foundations</t>
  </si>
  <si>
    <t>Discuss why human-centered software development is important</t>
  </si>
  <si>
    <t>Summarize the basic precepts of psychological and social interaction</t>
  </si>
  <si>
    <t>Develop and use a conceptual vocabulary for analyzing human interaction with software: affordance, conceptual model, feedback, and so forth</t>
  </si>
  <si>
    <t>Define a user-centered design process that explicitly recognizes that the user is not like the developer or her acquaintances</t>
  </si>
  <si>
    <t>Create and conduct a simple usability test for an existing software application</t>
  </si>
  <si>
    <t>Designing Interaction</t>
  </si>
  <si>
    <t>Students should be able to apply the principles of HCI foundations to: Create a simple application, together with help &amp; documentation, that supports a user interface</t>
  </si>
  <si>
    <t>Students should be able to apply the principles of HCI foundations to: Conduct a quantitative evaluation and discuss/report the results</t>
  </si>
  <si>
    <t>Students should be able to apply the principles of HCI foundations to: Discuss at least one national or international user interface design standard</t>
  </si>
  <si>
    <t>Programming Interactive Systems</t>
  </si>
  <si>
    <t>Understand there are common approaches to design problems, and be able to explain the importance of Model-View controller to interface programming </t>
  </si>
  <si>
    <t>Create an application with a modern graphical user interface </t>
  </si>
  <si>
    <t>Identify commonalities and differences in UIs across different platforms </t>
  </si>
  <si>
    <t>Explain and use GUI programming concepts: event handling, constraint-based layout management, etc </t>
  </si>
  <si>
    <t>User-centered design and testing</t>
  </si>
  <si>
    <t>Understand how user-centered design complements other softward process models</t>
  </si>
  <si>
    <t>Use lo-fi prototyping techniques to gather, and report, user responses </t>
  </si>
  <si>
    <t>Choose appropriate methods to support the development of a specific UI</t>
  </si>
  <si>
    <t>Use a variety of techniques to evaluate a given UI</t>
  </si>
  <si>
    <t>Describe the constraints and benefits of different evaluative methods</t>
  </si>
  <si>
    <t>Design for non-mouse interfaces</t>
  </si>
  <si>
    <t>Describe when non-mouse interfaces are appropriate</t>
  </si>
  <si>
    <t>Understand the interaction possibilities beyond mouse-and-pointer interfaces</t>
  </si>
  <si>
    <t>Discuss the advantages (and disadvantages) of non-mouse interfaces</t>
  </si>
  <si>
    <t>Collaboration and communication</t>
  </si>
  <si>
    <t>Describe the differences between synchronous and asynchronous communication</t>
  </si>
  <si>
    <t>Compare the HCI issues in individual interaction with group interaction</t>
  </si>
  <si>
    <t>Discuss serveral issues of social concern raised by collaborative software</t>
  </si>
  <si>
    <t>Discuss the HCI issues in software that embodies human intention</t>
  </si>
  <si>
    <t>Statistical methods for HCI</t>
  </si>
  <si>
    <t>Explain basic statistical concepts and their areas of application</t>
  </si>
  <si>
    <t>Extract and articulate the statistical arguments used in papers which report HCI results</t>
  </si>
  <si>
    <t>Human factors and security</t>
  </si>
  <si>
    <t>Explain the concepts of phishing and spear phishing, and how to recognize them</t>
  </si>
  <si>
    <t>Explain the concept of identity management and its importance</t>
  </si>
  <si>
    <t>Describe the issues of trust in interface design with an example of a high and low trust system</t>
  </si>
  <si>
    <t>Design a user interface for a security mechanism</t>
  </si>
  <si>
    <t>Analyze a security policy and/or procedures to show where they consider, or fail to consider, human factors</t>
  </si>
  <si>
    <t>Design-oriented HCI</t>
  </si>
  <si>
    <t>Detail the processes of design appropriate to specific design orientations</t>
  </si>
  <si>
    <t>Apply a variety of design methods to a given problem</t>
  </si>
  <si>
    <t>Understand HCI as a design-oriented discipline.</t>
  </si>
  <si>
    <t>Mixed, Augmented and Virtual Reality</t>
  </si>
  <si>
    <t>Describe the optical model realized by a computer graphics system to synthesize stereoscopic view</t>
  </si>
  <si>
    <t>Describe the principles of different viewer tracking technologies.</t>
  </si>
  <si>
    <t>Describe the differences between geometry and image-based virtual reality</t>
  </si>
  <si>
    <t>Describe the issues of user action synchronization and data consistency in a networked environment.</t>
  </si>
  <si>
    <t>Determine the basic requirements on interface, hardward, and software configurations of a VR system for a specified application.</t>
  </si>
  <si>
    <t>To be aware of the range of possibilities for games engines, including their potential and their limitations</t>
  </si>
  <si>
    <t>IAS</t>
  </si>
  <si>
    <t>Foundational Concepts in Security</t>
  </si>
  <si>
    <t>Understand the tradeoffs and balancing of key security properties (Confidentiality, Integrity, Availability)</t>
  </si>
  <si>
    <t>Understand the concepts of risk, threats, vulnerabilities and attack vectors (including the fact that there is no such thing as perfect security)</t>
  </si>
  <si>
    <t>Understand the concept of authentication, authorization, access control</t>
  </si>
  <si>
    <t>Understand the concept of trust and trustworthiness</t>
  </si>
  <si>
    <t>Be able to recognize that there are important ethical issues to consider in computer security, including ethical issues associated with fixing or not fixing vulnerabilities and disclosing or not disclosing vulnerabilities</t>
  </si>
  <si>
    <t>Principles of Secure Design</t>
  </si>
  <si>
    <t>Describe the principle of least privilege and isolation and apply to system design</t>
  </si>
  <si>
    <t>Understand the principle of fail-safe and deny-by-default</t>
  </si>
  <si>
    <t>Understand not to rely on the secrecy of design for security (but also that open design alone does not imply security)</t>
  </si>
  <si>
    <t>Understand the goals of end-to-end data security</t>
  </si>
  <si>
    <t>Understand the benefits of having multiple layers of defenses</t>
  </si>
  <si>
    <t>Understand that security has to be a consideration from the point of initial design and throughout the lifecycle of a product</t>
  </si>
  <si>
    <t>Understanding that security imposes costs and tradeoffs</t>
  </si>
  <si>
    <t>Describe the concept of mediation and the principle of complete mediation</t>
  </si>
  <si>
    <t>Know to use standard components for security operations, instead of re-inventing fundamentals operations</t>
  </si>
  <si>
    <t>Understand the concept of trusted computing including trusted computing base and attack surface and the principle of minimizing trusted computing base</t>
  </si>
  <si>
    <t>Understand the importance of usability in security mechanism design</t>
  </si>
  <si>
    <t>Understand that security does not compose by default; security issues can arise at boundaries between multiple components</t>
  </si>
  <si>
    <t>Understand the different roles of prevention mechanisms and detection/deterrence mechanisms</t>
  </si>
  <si>
    <t>Defensive Programming</t>
  </si>
  <si>
    <t>Understand that an adversary controls the input channel and understand the importance of input validation and data sanitization </t>
  </si>
  <si>
    <t>Explain why you might choose to develop a program in a type-safe language like Java, in contrast to an unsafe programming language like C/C++ </t>
  </si>
  <si>
    <t>Understand common classes of input validation errors, and be able to write correct input validation code </t>
  </si>
  <si>
    <t>Demonstrate using a high-level programming language how to prevent a race condition from occurring and how to handle an exception </t>
  </si>
  <si>
    <t>Demonstrate the identification and graceful handling of error conditions. </t>
  </si>
  <si>
    <t>Understand the role of random numbers in security, beyond just cryptography (e.g., password generation, randomized algorithms to avoid algorithmic denial of service attacks) </t>
  </si>
  <si>
    <t>Understand the risks with misusing interfaces with third-party code and how to correctly use third-party code </t>
  </si>
  <si>
    <t>Understand the need for the ability to update software to fix security vulnerabilities </t>
  </si>
  <si>
    <t>Give examples of direct and indirect information flows </t>
  </si>
  <si>
    <t>Understand different types of mechanisms for detecting and mitigating data sanitization errors </t>
  </si>
  <si>
    <t>Demonstrate how programs are tested for input handling errors </t>
  </si>
  <si>
    <t>Use static and dynamic tools to identify programming faults </t>
  </si>
  <si>
    <t>Describe how memory architecture is used to protect runtime attacks </t>
  </si>
  <si>
    <t>Threats and Attacks</t>
  </si>
  <si>
    <t>Describe likely attacker types against a particular system </t>
  </si>
  <si>
    <t>Understand malware species and the virus and limitations of malware countermeasures (e.g., signature-based detection, behavioral detection) </t>
  </si>
  <si>
    <t>Identify instances of social engineering attacks and Denial of Service attacks </t>
  </si>
  <si>
    <t>Understand the concepts of side channels and covert channels and their differences</t>
  </si>
  <si>
    <t>Discuss the manner in which Denial of Service attacks can be identified and mitigated.</t>
  </si>
  <si>
    <t>Describe risks to privacy and anonymity in commonly used applications </t>
  </si>
  <si>
    <t>Network Security</t>
  </si>
  <si>
    <t>Describe the different categories of network threats and attacks </t>
  </si>
  <si>
    <t>Describe the architecture for public and private key cryptography and how PKI supports network security.</t>
  </si>
  <si>
    <t>Describe virtues and limitations of security technologies at each layer of the network stack  </t>
  </si>
  <si>
    <t>Identify the appropriate defense mechanism(s) and its limitations given a network threat </t>
  </si>
  <si>
    <t>Understand security properties and limitations of other non-wired networks </t>
  </si>
  <si>
    <t>Understand the additional threats faced by non-wired networks </t>
  </si>
  <si>
    <t>Describe threats that can and cannot be protected against using secure communication channels </t>
  </si>
  <si>
    <t>Understand defenses against network censorship </t>
  </si>
  <si>
    <t>Configure a network for security </t>
  </si>
  <si>
    <t>Cryptography</t>
  </si>
  <si>
    <t>Describe the purpose of Cryptography and list ways it is used in data communications.</t>
  </si>
  <si>
    <t>Define the following terms: Cipher, Cryptanalysis, Cryptographic Algorithm, and Cryptology and describe the two basic methods (ciphers) for transforming plain text in cipher text.  </t>
  </si>
  <si>
    <t>Discuss the importance of prime numbers in cryptography and explain their use in cryptographic algorithms. </t>
  </si>
  <si>
    <t>Understand how to measure entropy and how to generate cryptographic randomness. </t>
  </si>
  <si>
    <t>Demonstrate how Public Key Infrastructure supports digital signing and encryption and discuss the limitations/vulnerabilities.   </t>
  </si>
  <si>
    <t>Understand the cryptographic primitives and their basic properties.  </t>
  </si>
  <si>
    <t>Students should be able to identify appropriate use of cryptography techniques for a given scenario. </t>
  </si>
  <si>
    <t>Understand public-key primitives and their applications. </t>
  </si>
  <si>
    <t>Understand how key exchange protocols work and how they fail. </t>
  </si>
  <si>
    <t>Understand cryptographic protocols and their properties. </t>
  </si>
  <si>
    <t>Describe real-world applications of cryptographic primitives and protocols. </t>
  </si>
  <si>
    <t>Understand precise security definitions, attacker capabilities and goals.</t>
  </si>
  <si>
    <t>Learn not to invent or implement your own cryptography </t>
  </si>
  <si>
    <t>Be aware of quantum cryptography and the impact of quantum computing on cryptographic algorithms. </t>
  </si>
  <si>
    <t>IAS </t>
  </si>
  <si>
    <t>Web Security</t>
  </si>
  <si>
    <t>Understand the browser security model including same-origin policy and threat models in web security</t>
  </si>
  <si>
    <t>Understand the concept of web sessions, secure communication channels such as TLS and importance of secure certificates, authentication including single sign-on such as OAuth and SAML  </t>
  </si>
  <si>
    <t>Understand common types of vulnerabilities and attacks in web applications and defenses against them.</t>
  </si>
  <si>
    <t>Understand how to use client-side security capabilities</t>
  </si>
  <si>
    <t>Understand how to use server-side security tools.</t>
  </si>
  <si>
    <t>Platform Security</t>
  </si>
  <si>
    <t> </t>
  </si>
  <si>
    <t>Understand the concept of code integrity and code signing and the scope it applies to</t>
  </si>
  <si>
    <t>Understand the concept of root of trust and the process of secure boot and secure loading</t>
  </si>
  <si>
    <t>Understand the mechanism of remote attestation of system integrity</t>
  </si>
  <si>
    <t>Understand the goals and key primitives of TPM</t>
  </si>
  <si>
    <t>Understand the threats of plugging peripherals into a device</t>
  </si>
  <si>
    <t>Understand the physical attacks and countermeasures</t>
  </si>
  <si>
    <t>Understand attacks on non-PC hardware platforms</t>
  </si>
  <si>
    <t>Understand the concept and importance of trusted path  </t>
  </si>
  <si>
    <t>Security Policy and Governance</t>
  </si>
  <si>
    <t>Describe the concept of privacy including personally private information, potential violations of privacy due to security mechanisms, and describe how privacy protection mechanisms run in conflict with security mechanisms</t>
  </si>
  <si>
    <t>Give an example of how an attacker can infer a secret by interacting with a database</t>
  </si>
  <si>
    <t>Understand how to set a data backup policy or password refresh policy</t>
  </si>
  <si>
    <t>Understand how to set a breach disclosure policy</t>
  </si>
  <si>
    <t>Understand the consequences of data retention policies  </t>
  </si>
  <si>
    <t>Understand the risks of relying on outsourced manufacturing</t>
  </si>
  <si>
    <t>Understand the risks and benefits of outsourcing to the cloud</t>
  </si>
  <si>
    <t>Digital Forensics</t>
  </si>
  <si>
    <t>Describe what is a Digital Investigation is, the sources of digital evidence, and the limitations of forensics.</t>
  </si>
  <si>
    <t>Understand how to design software to support forensics</t>
  </si>
  <si>
    <t>Describe the legal requirements for use if seized data.</t>
  </si>
  <si>
    <t>Describe the process of evidence seizure from the time when the requirement was identified to the disposition of the data.</t>
  </si>
  <si>
    <t>Describe how data collection is accomplished and the proper storage of the original and forensics copy.</t>
  </si>
  <si>
    <t>Conduct a data collection on a hard drive.</t>
  </si>
  <si>
    <t>Describe a person’s responsibility and liability while testifying as a forensics examiner.</t>
  </si>
  <si>
    <t>Describe the file system structure for a given device (NTFS, MFS, iNode, HFS…) and recover data based on a given search term from an imaged system.</t>
  </si>
  <si>
    <t>Reconstruct application history from application artifacts</t>
  </si>
  <si>
    <t>Reconstruct web browsing history from web artifacts</t>
  </si>
  <si>
    <t>Capture and interpret network traffic</t>
  </si>
  <si>
    <t>Discuss the challenges associated with mobile device forensics.</t>
  </si>
  <si>
    <t>Evaluate a system (network, computer, or application) for the presence of malware or malicious activity.</t>
  </si>
  <si>
    <t>Apply forensics tools to investigate security breaches</t>
  </si>
  <si>
    <t>Defeat forensics tools  </t>
  </si>
  <si>
    <t>Secure Software Engineering</t>
  </si>
  <si>
    <t>Describe the requirements for integrating security into the SDL.</t>
  </si>
  <si>
    <t>Apply the concepts of the Design Principles for Protection Mechanisms (e.g. Saltzer and Schroeder ), the Principles for Software Security (Viega and McGraw), and the Principles for Secure Design (Morrie Gasser) on a software development project</t>
  </si>
  <si>
    <t>Develop specifications for a software development effort that fully specify functional requirements and identifies the expected execution paths.</t>
  </si>
  <si>
    <t>Describe software development best practices for minimizing vulnerabilities in programming code.</t>
  </si>
  <si>
    <t>Conduct a security verification and assessment (static and dynamic) of a software application</t>
  </si>
  <si>
    <t>IM</t>
  </si>
  <si>
    <t>Information Management Concepts</t>
  </si>
  <si>
    <t>Describe how humans gain access to information and data to support their needs</t>
  </si>
  <si>
    <t>Understand advantages and disadvantages of central organizational control over data</t>
  </si>
  <si>
    <t>Identify the careers/roles associated with information management (e.g., database administrator, data modeler, application developer, end-user).  </t>
  </si>
  <si>
    <t>Compare and contrast information with data and knowledge</t>
  </si>
  <si>
    <t>Demonstrate uses of explicitly stored metadata/schema associated with data  </t>
  </si>
  <si>
    <t>Identify issues of data persistence for an organization</t>
  </si>
  <si>
    <t>Critique/defend a small- to medium-size information application with regard to its satisfying real user information needs  </t>
  </si>
  <si>
    <t>Explain uses of declarative queries</t>
  </si>
  <si>
    <t>Give a declarative version for a navigational query</t>
  </si>
  <si>
    <t>Describe several technical solutions to the problems related to information privacy, integrity, security, and preservation</t>
  </si>
  <si>
    <t>Explain measures of efficiency (throughput, response time) and effectiveness (recall, precision)  </t>
  </si>
  <si>
    <t>approaches that scale up to globally networked systems  </t>
  </si>
  <si>
    <t>Identify vulnerabilities and failure scenarios in common forms of information systems  </t>
  </si>
  <si>
    <t>Database Systems</t>
  </si>
  <si>
    <t>Explain the characteristics that distinguish the database approach from the traditional approach of programming with data files</t>
  </si>
  <si>
    <t>Understand the most common designs for core database system components including the query optimizer, query executor, storage manager, access methods, and transaction processor.</t>
  </si>
  <si>
    <t>Cite the basic goals, functions, models, components, applications, and social impact of database systems  </t>
  </si>
  <si>
    <t>Describe the components of a database system and give examples of their use</t>
  </si>
  <si>
    <t>Identify major DBMS functions and describe their role in a database system</t>
  </si>
  <si>
    <t>Explain the concept of data independence and its importance in a database system</t>
  </si>
  <si>
    <t>Use a declarative query language to elicit information from a database</t>
  </si>
  <si>
    <t>Describe how various types of content cover the notions of structure and/or of stream (sequence), e.g., documents, multimedia, tables</t>
  </si>
  <si>
    <t>Describe major approaches to storing and processing large volumes of data</t>
  </si>
  <si>
    <t>Data Modeling</t>
  </si>
  <si>
    <t>Categorize data models based on the types of concepts that they provide to describe the database structure and their usage, for example, use of conceptual, spreadsheet, physical, and representational data models</t>
  </si>
  <si>
    <t>Describe the modeling concepts and notation of widely used modeling notation (e.g., ERD notation, and UML), including their use in data modeling</t>
  </si>
  <si>
    <t>Define the fundamental terminology used in the relational data model</t>
  </si>
  <si>
    <t>Describe the basic principles of the relational data model</t>
  </si>
  <si>
    <t>Apply the modeling concepts and notation of the relational data model</t>
  </si>
  <si>
    <t>Describe the main concepts of the OO model such as object identity, type constructors, encapsulation, inheritance, polymorphism, and versioning</t>
  </si>
  <si>
    <t>Describe the differences between relational and semi-structured data models</t>
  </si>
  <si>
    <t>Give a semi-structured equivalent (e.g., in DTD or XML Schema) for a given relational schema</t>
  </si>
  <si>
    <t>IM </t>
  </si>
  <si>
    <t>Indexing</t>
  </si>
  <si>
    <t>Generate an index file for a collection of resources</t>
  </si>
  <si>
    <t>Explain the role of an inverted index in locating a document in a collection</t>
  </si>
  <si>
    <t>Explain how stemming and stop words affect indexing</t>
  </si>
  <si>
    <t>Identify appropriate indices for given relational schema and query set</t>
  </si>
  <si>
    <t>Estimate time to retrieve information, when indices are used compared to when they are not used</t>
  </si>
  <si>
    <t>Relational Databases</t>
  </si>
  <si>
    <t>Prepare a relational schema from a conceptual model developed using the entity- relationship model</t>
  </si>
  <si>
    <t>Explain and demonstrate the concepts of entity integrity constraint and referential integrity constraint (including definition of the concept of a foreign key)</t>
  </si>
  <si>
    <t>Demonstrate use of the relational algebra operations from mathematical set theory (union, intersection, difference, and Cartesian product) and the relational algebra operations developed specifically for relational databases (select (restrict), project, join, and division)</t>
  </si>
  <si>
    <t>Demonstrate queries in the relational algebra</t>
  </si>
  <si>
    <t>Demonstrate queries in the tuple relational calculus</t>
  </si>
  <si>
    <t>Determine the functional dependency between two or more attributes that are a subset of a relation</t>
  </si>
  <si>
    <t>Connect constraints expressed as primary key and foreign key, with functional dependencies</t>
  </si>
  <si>
    <t>Compute the closure of a set of attributes under given functional dependencies</t>
  </si>
  <si>
    <t>Determine whether or not a set of attributes form a superkey and/or candidate key for a relation with given functional dependencies</t>
  </si>
  <si>
    <t>Evaluate a proposed decomposition, to say whether or not it has lossless-join and dependency-preservation</t>
  </si>
  <si>
    <t>Describe what is meant by BCNF, PJNF, 5NF</t>
  </si>
  <si>
    <t>Explain the impact of normalization on the efficiency of database operations especially query optimization</t>
  </si>
  <si>
    <t>Describe what is a multi-valued dependency and what type of constraints it specifies</t>
  </si>
  <si>
    <t>Query Languages</t>
  </si>
  <si>
    <t>Create a relational database schema in SQL that incorporates key, entity integrity, and referential integrity constraints</t>
  </si>
  <si>
    <t>Demonstrate data definition in SQL and retrieving information from a database using the SQL SELECT statement</t>
  </si>
  <si>
    <t>Evaluate a set of query processing strategies and select the optimal strategy</t>
  </si>
  <si>
    <t>Create a non-procedural query by filling in templates of relations to construct an example of the desired query result</t>
  </si>
  <si>
    <t>Embed object-oriented queries into a stand-alone language such as C++ or Java (e.g., SELECT Col.Method() FROM Object)</t>
  </si>
  <si>
    <t>Write a stored procedure that deals with parameters and has some control flow, to provide a given functionality</t>
  </si>
  <si>
    <t>Transaction Processing</t>
  </si>
  <si>
    <t>Create a transaction by embedding SQL into an application program</t>
  </si>
  <si>
    <t>Explain the concept of implicit commits</t>
  </si>
  <si>
    <t>Describe the issues specific to efficient transaction execution</t>
  </si>
  <si>
    <t>Explain when and why rollback is needed and how logging assures proper rollback</t>
  </si>
  <si>
    <t>Explain the effect of different isolation levels on the concurrency control mechanisms</t>
  </si>
  <si>
    <t>Choose the proper isolation level for implementing a specified transaction protocol</t>
  </si>
  <si>
    <t>Identify appropriate transaction boundaries in application programs</t>
  </si>
  <si>
    <t>Distributed Databases</t>
  </si>
  <si>
    <t>Explain the techniques used for data fragmentation, replication, and allocation during the distributed database design process</t>
  </si>
  <si>
    <t>Evaluate simple strategies for executing a distributed query to select the strategy that minimizes the amount of data transfer</t>
  </si>
  <si>
    <t>Explain how the two-phase commit protocol is used to deal with committing a transaction that accesses databases stored on multiple nodes</t>
  </si>
  <si>
    <t>Describe distributed concurrency control based on the distinguished copy techniques and the voting method</t>
  </si>
  <si>
    <t>Describe the three levels of software in the client-server model</t>
  </si>
  <si>
    <t>Physical Database Design</t>
  </si>
  <si>
    <t>Explain the concepts of records, record types, and files, as well as the different techniques for placing file records on disk</t>
  </si>
  <si>
    <t>Give examples of the application of primary, secondary, and clustering indexes</t>
  </si>
  <si>
    <t>Distinguish between a non-dense index and a dense index</t>
  </si>
  <si>
    <t>Implement dynamic multilevel indexes using B-trees</t>
  </si>
  <si>
    <t>Explain the theory and application of internal and external hashing techniques</t>
  </si>
  <si>
    <t>Use hashing to facilitate dynamic file expansion</t>
  </si>
  <si>
    <t>Describe the relationships among hashing, compression, and efficient database searches</t>
  </si>
  <si>
    <t>Evaluate costs and benefits of various hashing schemes</t>
  </si>
  <si>
    <t>Explain how physical database design affects database transaction efficiency</t>
  </si>
  <si>
    <t>Data Mining</t>
  </si>
  <si>
    <t>Compare and contrast different conceptions of data mining as evidenced in both research and application</t>
  </si>
  <si>
    <t>Explain the role of finding associations in commercial market basket data</t>
  </si>
  <si>
    <t>Characterize the kinds of patterns that can be discovered by association rule mining</t>
  </si>
  <si>
    <t>Describe how to extend a relational system to find patterns using association rules</t>
  </si>
  <si>
    <t>Evaluate methodological issues underlying the effective application of data mining</t>
  </si>
  <si>
    <t>Identify and characterize sources of noise, redundancy, and outliers in presented data</t>
  </si>
  <si>
    <t>Identify mechanisms (on-line aggregation, anytime behavior, interactive visualization) to close the loop in the data mining process</t>
  </si>
  <si>
    <t>Describe why the various close-the-loop processes improve the effectiveness of data mining</t>
  </si>
  <si>
    <t>Information Storage and Retrieval</t>
  </si>
  <si>
    <t>Explain basic information storage and retrieval concepts</t>
  </si>
  <si>
    <t>Describe what issues are specific to efficient information retrieval</t>
  </si>
  <si>
    <t>Give applications of alternative search strategies and explain why the particular search strategy is appropriate for the application</t>
  </si>
  <si>
    <t>Perform Internet-based research</t>
  </si>
  <si>
    <t>Design and implement a small to medium size information storage and retrieval system, or digital library</t>
  </si>
  <si>
    <t>Describe some of the technical solutions to the problems related to archiving and preserving information in a digital library</t>
  </si>
  <si>
    <t>Multimedia Systems</t>
  </si>
  <si>
    <t>Describe the media and supporting devices commonly associated with multimedia information and systems </t>
  </si>
  <si>
    <t>Explain basic multimedia presentation concepts </t>
  </si>
  <si>
    <t>Demonstrate the use of content-based information analysis in a multimedia information system </t>
  </si>
  <si>
    <r>
      <t xml:space="preserve">Critique multimedia presentations in terms of their appropriate use of audio, video, graphics, color, and other</t>
    </r>
    <r>
      <rPr>
        <rFont val="Times New Roman"/>
        <family val="1"/>
        <sz val="11"/>
      </rPr>
      <t xml:space="preserve"> </t>
    </r>
    <r>
      <rPr>
        <rFont val="Calibri"/>
        <family val="2"/>
        <sz val="11"/>
      </rPr>
      <t xml:space="preserve">information presentation concepts </t>
    </r>
  </si>
  <si>
    <t>Implement a multimedia application using a commercial authoring system </t>
  </si>
  <si>
    <r>
      <t xml:space="preserve">For each of several media or multimedia standards, describe in non-technical language what the standard calls</t>
    </r>
    <r>
      <rPr>
        <rFont val="Times New Roman"/>
        <family val="1"/>
        <sz val="11"/>
      </rPr>
      <t xml:space="preserve"> </t>
    </r>
    <r>
      <rPr>
        <rFont val="Calibri"/>
        <family val="2"/>
        <sz val="11"/>
      </rPr>
      <t xml:space="preserve">for, and explain how aspects of human perception might be sensitive to the limitations of that standard </t>
    </r>
  </si>
  <si>
    <t>Describe the characteristics of a computer system (including identification of support tools and appropriate standards) that has to host the implementation of one of a range of possible multimedia applications </t>
  </si>
  <si>
    <t>IS</t>
  </si>
  <si>
    <t>Fundamental Issues</t>
  </si>
  <si>
    <t>Describe Turing test and the “Chinese Room” thought experiment. </t>
  </si>
  <si>
    <t>Differentiate between the concepts of optimal reasoning/behavior and human-like reasoning/behavior. </t>
  </si>
  <si>
    <t>Describe a given problem domain using the characteristics of the environments in which intelligent systems must function. </t>
  </si>
  <si>
    <t>Basic Search Strategies</t>
  </si>
  <si>
    <t>Formulate an efficient problem space for a problem expressed in natural language (e.g., English) in terms of initial and goal states, and operators. [Application]</t>
  </si>
  <si>
    <t>Describe the role of heuristics and describe the trade-offs among completeness, optimality, time complexity, and space complexity.</t>
  </si>
  <si>
    <t>Describe the problem of combinatorial explosion of search space and its consequences. </t>
  </si>
  <si>
    <t>Assessment, Usage</t>
  </si>
  <si>
    <t>Select and implement an appropriate uninformed search algorithm for a problem, and characterize its time and space complexities.</t>
  </si>
  <si>
    <t>Select and implement an appropriate informed search algorithm for a problem by designing the necessary heuristic evaluation function. </t>
  </si>
  <si>
    <t>Evaluate whether a heuristic for a given problem is admissible/can guarantee optimal solution. </t>
  </si>
  <si>
    <t>Formulate a problem specified in natural language (e.g., English) as a constraint-satisfaction problem and implement it using a chronological backtracking algorithm or stochastic local search. </t>
  </si>
  <si>
    <t>Compare and contrast basic search issues with game playing issues </t>
  </si>
  <si>
    <t>Basic Knowlede Representation and Reasonig</t>
  </si>
  <si>
    <t>Translate a natural language (e.g., English) sentence into predicate logic statement. </t>
  </si>
  <si>
    <t>Convert a quantified logic statement into clause form. </t>
  </si>
  <si>
    <t>Apply resolution to a set of logic statements to answer a query. </t>
  </si>
  <si>
    <t>Apply Bayes theorem to determine conditional probabilities in a problem. </t>
  </si>
  <si>
    <t>Basic Machine Learning</t>
  </si>
  <si>
    <t>List the differences among the three main styles of learning: supervised, reinforcement, and unsupervised. </t>
  </si>
  <si>
    <t>Identify examples of classification tasks, including the available input features and output to be predicted. </t>
  </si>
  <si>
    <t>Explain the difference between inductive and deductive learning. </t>
  </si>
  <si>
    <t>Apply the simple statistical learning algorithm such as Naive Bayesian Classifier to a classification task and measure the classifier's accuracy.</t>
  </si>
  <si>
    <t>Advanced Search</t>
  </si>
  <si>
    <t>Design and implement a genetic algorithm solution to a problem.</t>
  </si>
  <si>
    <t>Design and implement a simulated annealing schedule to avoid local minima in a problem. </t>
  </si>
  <si>
    <t>Design and implement A*/beam search to solve a problem. </t>
  </si>
  <si>
    <t>Apply minimax search with alpha-beta pruning to prune search space in a two-player game.</t>
  </si>
  <si>
    <t>Compare and contrast genetic algorithms with classic search techniques.</t>
  </si>
  <si>
    <t>Compare and contrast various heuristic searches vis-a-vis applicability to a given problem. </t>
  </si>
  <si>
    <t>Advanced Represenation and Reasoning</t>
  </si>
  <si>
    <t>Compare and contrast the most common models used for structured knowledge representation, highlighting their strengths and weaknesses. </t>
  </si>
  <si>
    <t>Identify the components of non-monotonic reasoning and its usefulness as a representational mechanisms for belief systems. </t>
  </si>
  <si>
    <t>Familiarity, Assessment</t>
  </si>
  <si>
    <t>Compare and contrast the basic techniques for representing uncertainty. </t>
  </si>
  <si>
    <t>Compare and contrast the basic techniques for qualitative representation. </t>
  </si>
  <si>
    <t>Apply situation and event calculus to problems of action and change. </t>
  </si>
  <si>
    <t>Explain the distinction between temporal and spatial reasoning, and how they interrelate. </t>
  </si>
  <si>
    <t>Explain the difference between rule-based, case-based and model-based reasoning techniques. </t>
  </si>
  <si>
    <t>Define the concept of a planning system and how they differ from classical search techniques. </t>
  </si>
  <si>
    <t>Describe the differences between planning as search, operator-based planning, and propositional planning, providing examples of domains where each is most applicable. </t>
  </si>
  <si>
    <t>Explain the distinction between monotonic and non-monotonic inference. </t>
  </si>
  <si>
    <t>Reasoning Under Uncertainty</t>
  </si>
  <si>
    <t>Apply Bayes’ rule to determine the probability of a hypothesis given evidence. </t>
  </si>
  <si>
    <t>Explain how conditional independence assertions allow for greater efficiency of probabilistic systems. </t>
  </si>
  <si>
    <t>Identify examples of knowledge representations for reasoning under uncertainty. </t>
  </si>
  <si>
    <t>State the complexity of exact inference.  Identify methods for approximate inference. </t>
  </si>
  <si>
    <t>Design and implement at least one knowledge representation for reasoning under uncertainty.</t>
  </si>
  <si>
    <t>Describe the complexities of temporal probabilistic reasoning. </t>
  </si>
  <si>
    <t>Explain the complexities of temporal probabilistic reasoning. </t>
  </si>
  <si>
    <t>Design and implement an HMM as one example of a temporal probabilistic system. </t>
  </si>
  <si>
    <t>Describe the relationship between preferences and utility functions. </t>
  </si>
  <si>
    <t>Explain how utility functions and probabilistic reasoning can be combined to make rational decisions. </t>
  </si>
  <si>
    <t>Agents</t>
  </si>
  <si>
    <t>List the defining characteristics of an intelligent agent. </t>
  </si>
  <si>
    <t>Characterize and contrast the standard agent architectures. </t>
  </si>
  <si>
    <t>Describe the applications of agent theory to domains such as software agents, personal assistants, and believable agents.</t>
  </si>
  <si>
    <t>Describe the primary paradigms used by learning agents. </t>
  </si>
  <si>
    <t>Demonstrate using appropriate examples how multi-agent systems support agent interaction. </t>
  </si>
  <si>
    <t>Natural Language Processing</t>
  </si>
  <si>
    <t>Define and contrast deterministic and stochastic grammars, providing examples to show the adequacy of each. </t>
  </si>
  <si>
    <t>Simulate, apply, or implement classic and stochastic algorithms for parsing natural language. </t>
  </si>
  <si>
    <t>Identify the challenges of representing meaning. </t>
  </si>
  <si>
    <t>List the advantages of using standard corpora.  Identify examples of current corpora for a variety of NLP tasks. </t>
  </si>
  <si>
    <t>Identify techniques for information retrieval, language translation, and text classification.  </t>
  </si>
  <si>
    <t>Advanced Machine Learning</t>
  </si>
  <si>
    <t>Explain the differences among the three main styles of learning: supervised, reinforcement, and unsupervised. </t>
  </si>
  <si>
    <t>Implement simple algorithms for supervised learning, reinforcement learning, and unsupervised learning. </t>
  </si>
  <si>
    <t>Determine which of the three learning styles is appropriate to a particular problem domain. </t>
  </si>
  <si>
    <t>Compare and contrast each of the following techniques, providing examples of when each strategy is superior: decision trees, neural networks, and belief networks. </t>
  </si>
  <si>
    <t>Evaluate the performance of a simple learning system on a real-world dataset. </t>
  </si>
  <si>
    <t>Characterize the state of the art in learning theory, including its achievements and its shortcomings. </t>
  </si>
  <si>
    <t>Explain the problem of overfitting, along with techniques for detecting and managing the problem. </t>
  </si>
  <si>
    <t>Robotics</t>
  </si>
  <si>
    <t>List capabilities and limitations of today's state-of-the-art robot systems, including their sensors and the crucial sensor processing that informs those systems.  </t>
  </si>
  <si>
    <t>Integrate sensors, actuators, and software into a robot designed to undertake some task. </t>
  </si>
  <si>
    <t>Program a robot to accomplish simple tasks using deliberative, reactive, and/or hybrid control architectures. </t>
  </si>
  <si>
    <t>Implement fundamental motion planning algorithms within a robot configuration space. </t>
  </si>
  <si>
    <t>Characterize the uncertainties associated with common robot sensors and actuators; articulate strategies for mitigating these uncertainties. </t>
  </si>
  <si>
    <t>List the differences among robots' representations of their external environment, including their strengths and shortcomings. </t>
  </si>
  <si>
    <t>Compare and contrast at least three strategies for robot navigation within known and/or unknown environments, including their strengths and shortcomings. </t>
  </si>
  <si>
    <t>Describe at least one approach for coordinating the actions and sensing of several robots to accomplish a single task. </t>
  </si>
  <si>
    <t>Perception and Computer Vision</t>
  </si>
  <si>
    <t>Summarize the importance of image and object recognition in AI and indicate several significant applications of this technology. </t>
  </si>
  <si>
    <t>List at least three image-segmentation approaches, such as thresholding, edge-based and region-based algorithms, along with their defining characteristics, strengths, and weaknesses. </t>
  </si>
  <si>
    <t>Implement 2d object recognition based on contour- and/or region-based shape representations. </t>
  </si>
  <si>
    <t>Distinguish the goals of sound-recognition, speech-recognition, and speaker-recognition and identify how the raw audio signal will be handled differently in each of these cases. </t>
  </si>
  <si>
    <t>Provide at least two examples of a transformation of a data source from one sensory domain to another, e.g., tactile data interpreted as single-band 2d images. </t>
  </si>
  <si>
    <t>Implement a feature-extraction algorithm on real data, e.g., an edge or corner detector for images or vectors of Fourier coefficients describing a short slice of audio signal.  </t>
  </si>
  <si>
    <t>Implement an algorithm combining features into higher-level percepts, e.g., a contour or polygon from visual primitives or phoneme hypotheses from an audio signal. </t>
  </si>
  <si>
    <t>Implement a classification algorithm that segments input percepts into output categories and quantitatively evaluates the resulting classification. </t>
  </si>
  <si>
    <t>Evaluate the performance of the underlying feature-extraction, relative to at least one alternative possible approach (whether implemented or not) in its contribution to the classification task (8), above. </t>
  </si>
  <si>
    <t>Describe at least three classification approaches, their prerequisites for applicability, their strengths, and their shortcomings. </t>
  </si>
  <si>
    <t>NC</t>
  </si>
  <si>
    <t>Introduction</t>
  </si>
  <si>
    <t>Articulate the organization of the Internet </t>
  </si>
  <si>
    <t>List and define the appropriate network terminology </t>
  </si>
  <si>
    <t>Describe the layered structure of a typical networked architecture </t>
  </si>
  <si>
    <t>Identify the different levels of complexity in a network (edges, core, etc.) </t>
  </si>
  <si>
    <t>Networked Applications</t>
  </si>
  <si>
    <t>List the differences and the relations between names and addresses in a network </t>
  </si>
  <si>
    <t>Define the principles behind naming schemes and resource location </t>
  </si>
  <si>
    <t>Implement a simple client-server socket-based application </t>
  </si>
  <si>
    <t>Reliable Data Delivery</t>
  </si>
  <si>
    <t>Describe the operation of reliable delivery protocols </t>
  </si>
  <si>
    <t>List the factors that affect the performance of reliable delivery protocols </t>
  </si>
  <si>
    <t>Design and implement a simple reliable protocol </t>
  </si>
  <si>
    <t>Routing and Forwarding</t>
  </si>
  <si>
    <t>Describe the organization of the network layer </t>
  </si>
  <si>
    <t>Describe how packets are forwarded in an IP networks </t>
  </si>
  <si>
    <t>List the scalability benefits of hierarchical addressing</t>
  </si>
  <si>
    <t>Local Area Networks</t>
  </si>
  <si>
    <t>Describe how frames are forwarded in an Ethernet network </t>
  </si>
  <si>
    <t>Identify the differences between IP and Ethernet </t>
  </si>
  <si>
    <t>Describe the steps used in one common approach to the multiple access problem </t>
  </si>
  <si>
    <t>Describe the interrelations between IP and Ethernet </t>
  </si>
  <si>
    <t>Resource Allocation</t>
  </si>
  <si>
    <t>Describe how resources can be allocated in a network </t>
  </si>
  <si>
    <t>Describe the congestion problem in a large network </t>
  </si>
  <si>
    <t>Compare and contrast the fixed and dynamic allocation techniques </t>
  </si>
  <si>
    <t>Compare and contrast current approaches to congestion </t>
  </si>
  <si>
    <t>Mobility</t>
  </si>
  <si>
    <t>Describe the organization of a wireless network </t>
  </si>
  <si>
    <t>Describe how wireless networks support mobile users </t>
  </si>
  <si>
    <t>Social Networking</t>
  </si>
  <si>
    <t>Discuss the key principles of social networking </t>
  </si>
  <si>
    <t>Describe how existing social networks operate </t>
  </si>
  <si>
    <t>Construct a social network graph from network data  </t>
  </si>
  <si>
    <t>Analyze a social network to determine who the key people are </t>
  </si>
  <si>
    <t>Evaluate a given interpretation of a social network question with associated data  </t>
  </si>
  <si>
    <t>OS</t>
  </si>
  <si>
    <t>Overview of Operating Systems</t>
  </si>
  <si>
    <t>Explain the objectives and functions of modern operating systems </t>
  </si>
  <si>
    <t>Analyze the tradeoffs inherent in operating system design </t>
  </si>
  <si>
    <t>Describe the functions of a contemporary operating system with respect to convenience, efficiency, and the ability to evolve </t>
  </si>
  <si>
    <t>Discuss networked, client-server, distributed operating systems and how they differ from single user operating systems</t>
  </si>
  <si>
    <t>Identify potential threats to operating systems and the security features design to guard against them </t>
  </si>
  <si>
    <t>Operating System Principles</t>
  </si>
  <si>
    <t>Explain the concept of a logical layer </t>
  </si>
  <si>
    <t>Explain the benefits of building abstract layers in hierarchical fashion </t>
  </si>
  <si>
    <t>Defend the need for APIs and middleware </t>
  </si>
  <si>
    <t>Describe how computing resources are used by application software and managed by system software </t>
  </si>
  <si>
    <t>Contrast kernel and user mode in an operating system </t>
  </si>
  <si>
    <t>Discuss the advantages and disadvantages of using interrupt processing </t>
  </si>
  <si>
    <t>Explain the use of a device list and driver I/O queue </t>
  </si>
  <si>
    <t>Describe the need for concurrency within the framework of an operating system </t>
  </si>
  <si>
    <t>Concurrency</t>
  </si>
  <si>
    <t>Demonstrate the potential run-time problems arising from the concurrent operation of many separate tasks </t>
  </si>
  <si>
    <t>Summarize the range of mechanisms that can be employed at the operating system level to realize concurrent systems and describe the benefits of each </t>
  </si>
  <si>
    <t>Explain the different states that a task may pass through and the data structures needed to support the management of many tasks </t>
  </si>
  <si>
    <t>Summarize techniques for achieving synchronization in an operating system (e.g., describe how to implement a semaphore using OS primitives) </t>
  </si>
  <si>
    <t>Describe reasons for using interrupts, dispatching, and context switching to support concurrency in an operating system </t>
  </si>
  <si>
    <t>Create state and transition diagrams for simple problem domains </t>
  </si>
  <si>
    <t>Scheduling and Dispatch</t>
  </si>
  <si>
    <t>Compare and contrast the common algorithms used for both preemptive and non-preemptive scheduling of tasks in operating systems, such as priority, performance comparison, and fair-share schemes </t>
  </si>
  <si>
    <t>Describe relationships between scheduling algorithms and application domains </t>
  </si>
  <si>
    <t>Discuss the types of processor scheduling such as short-term, medium-term, long-term, and I/O </t>
  </si>
  <si>
    <t>Describe the difference between processes and threads </t>
  </si>
  <si>
    <t>Compare and contrast static and dynamic approaches to real-time scheduling </t>
  </si>
  <si>
    <t>Discuss the need for preemption and deadline scheduling </t>
  </si>
  <si>
    <t>Identify ways that the logic embodied in scheduling algorithms are applicable to other domains, such as disk I/O, network scheduling, project scheduling, and problems beyond computing </t>
  </si>
  <si>
    <t>Memory Management</t>
  </si>
  <si>
    <t>Explain memory hierarchy and cost-performance trade-offs </t>
  </si>
  <si>
    <t>Summarize the principles of virtual memory as applied to caching and paging </t>
  </si>
  <si>
    <t>Evaluate the trade-offs in terms of memory size (main memory, cache memory, auxiliary memory) and processor speed </t>
  </si>
  <si>
    <t>Defend the different ways of allocating memory to tasks, citing the relative merits of each </t>
  </si>
  <si>
    <t>Describe the reason for and use of cache memory (performance and proximity, different dimension of how caches complicate isolation and VM abstraction) </t>
  </si>
  <si>
    <t>Discuss the concept of thrashing, both in terms of the reasons it occurs and the techniques used to recognize and manage the problem </t>
  </si>
  <si>
    <t>Security and Protection</t>
  </si>
  <si>
    <t>Defend the need for protection and security in an OS (cross reference IAS/Security Architecture and Systems Administration/Investigating Operating Systems Security for various systems) </t>
  </si>
  <si>
    <t>Summarize the features and limitations of an operating system used to provide protection and security </t>
  </si>
  <si>
    <t>Explain the mechanisms available in an OS to control access to resources </t>
  </si>
  <si>
    <t>Carry out simple system administration tasks according to a security policy, for example creating accounts, setting permissions, applying patches, and arranging for regular backups </t>
  </si>
  <si>
    <t>Virtual Machines</t>
  </si>
  <si>
    <t>Explain the concept of virtual memory and how it is realized in hardware and software </t>
  </si>
  <si>
    <t>Differentiate emulation and isolation </t>
  </si>
  <si>
    <t>Evaluate virtualization trade-offs </t>
  </si>
  <si>
    <t>Discuss hypervisors and the need for them in conjunction with different types of hypervisors</t>
  </si>
  <si>
    <t>Device Management</t>
  </si>
  <si>
    <t>Explain the key difference between serial and parallel devices and identify the conditions in which each is appropriate </t>
  </si>
  <si>
    <t>Identify the relationship between the physical hardware and the virtual devices maintained by the operating system </t>
  </si>
  <si>
    <t>Explain buffering and describe strategies for implementing it </t>
  </si>
  <si>
    <t>Differentiate the mechanisms used in interfacing a range of devices (including hand-held devices, networks, multimedia) to a computer and explain the implications of these for the design of an operating system </t>
  </si>
  <si>
    <t>Describe the advantages and disadvantages of direct memory access and discuss the circumstances in which its use is warranted </t>
  </si>
  <si>
    <t>Identify the requirements for failure recovery </t>
  </si>
  <si>
    <t>Implement a simple device driver for a range of possible devices </t>
  </si>
  <si>
    <t>File Systems</t>
  </si>
  <si>
    <t>Summarize the full range of considerations in the design of file systems </t>
  </si>
  <si>
    <t>Compare and contrast different approaches to file organization, recognizing the strengths and weaknesses of each </t>
  </si>
  <si>
    <t>Summarize how hardware developments have led to changes in the priorities for the design and the management of file systems </t>
  </si>
  <si>
    <t>Summarize the use of journaling and how log-structured file systems enhance fault tolerance</t>
  </si>
  <si>
    <t>Real Time and Embedded Systems</t>
  </si>
  <si>
    <t>Describe what makes a system a real-time system </t>
  </si>
  <si>
    <t>Explain the presence of and describe the characteristics of latency in real-time systems </t>
  </si>
  <si>
    <t>Summarize special concerns that real-time systems present and how these concerns are addressed </t>
  </si>
  <si>
    <t>Fault Tolerance</t>
  </si>
  <si>
    <t>Explain the relevance of the terms fault tolerance, reliability, and availability </t>
  </si>
  <si>
    <t>Outline the range of methods for implementing fault tolerance in an operating system </t>
  </si>
  <si>
    <t>Explain how an operating system can continue functioning after a fault occurs </t>
  </si>
  <si>
    <t>System Performance Evaluation</t>
  </si>
  <si>
    <t>Describe the performance measurements used to determine how a system performs </t>
  </si>
  <si>
    <t>Explain the main evaluation models used to evaluate a system </t>
  </si>
  <si>
    <t>PBD</t>
  </si>
  <si>
    <t>Describe how platform-based development differs from general purpose programming </t>
  </si>
  <si>
    <t>List characteristics of platform languages </t>
  </si>
  <si>
    <t>Write and execute a simple platform-based program </t>
  </si>
  <si>
    <t>List the advantages and disadvantages of programming with platform constraints</t>
  </si>
  <si>
    <t>Web Platforms</t>
  </si>
  <si>
    <t>Design and Implement a simple web application  </t>
  </si>
  <si>
    <t>Describe the constraints that the web puts on developers </t>
  </si>
  <si>
    <t>Compare and contrast web programming with general purpose programming </t>
  </si>
  <si>
    <t>Describe the differences between Software-as-a-Service and traditional software products </t>
  </si>
  <si>
    <t>Discuss how web standards impact software development </t>
  </si>
  <si>
    <t>Review an existing web application against a current web standard </t>
  </si>
  <si>
    <t>Mobile Platforms</t>
  </si>
  <si>
    <t>Design and implement a mobile application for a given mobile platform. </t>
  </si>
  <si>
    <t>Discuss the constraints that mobile platforms put on developers</t>
  </si>
  <si>
    <t>Discuss the performance vs. power tradeoff </t>
  </si>
  <si>
    <t>Compare and Contrast mobile programming with general purpose programming </t>
  </si>
  <si>
    <t>Industrial Platforms</t>
  </si>
  <si>
    <t>Design and implement an industrial application on a given platform (Lego Mindstorms, Matlab, etc.) </t>
  </si>
  <si>
    <t>Compare and contrast domain specific languages with general purpose programming languages.  </t>
  </si>
  <si>
    <t>Discuss the constraints that a given industrial platforms impose on developers </t>
  </si>
  <si>
    <t>Game Platforms</t>
  </si>
  <si>
    <t>Design and Implement a simple application on a game platform. </t>
  </si>
  <si>
    <t>Describe the constraints that game platforms impose on developers. </t>
  </si>
  <si>
    <t>Compare and contrast game programming with general purpose programming </t>
  </si>
  <si>
    <t>PD</t>
  </si>
  <si>
    <t>Parallelism Fundamentals</t>
  </si>
  <si>
    <t>Distinguish using computational resources for a faster answer from managing efficient access to a shared resource </t>
  </si>
  <si>
    <t>Distinguish multiple sufficient programming constructs for synchronization that may be inter-implementable but have complementary advantages </t>
  </si>
  <si>
    <t>Distinguish data races from higher level races </t>
  </si>
  <si>
    <t>Parallel Decomposition</t>
  </si>
  <si>
    <t>Explain why synchronization is necessary in a specific parallel program </t>
  </si>
  <si>
    <t>Write a correct and scalable parallel algorithm </t>
  </si>
  <si>
    <t>Parallelize an algorithm by applying task-based decomposition </t>
  </si>
  <si>
    <t>Parallelize an algorithm by applying data-parallel decomposition </t>
  </si>
  <si>
    <t>Communication and Coordination</t>
  </si>
  <si>
    <t>Use mutual exclusion to avoid a given race condition </t>
  </si>
  <si>
    <t>Give an example of an ordering of accesses among concurrent activities that is not sequentially consistent</t>
  </si>
  <si>
    <t>Give an example of a scenario in which blocking message sends can deadlock </t>
  </si>
  <si>
    <t>Explain when and why multicast or event-based messaging can be preferable to alternatives </t>
  </si>
  <si>
    <t>Write a program that correctly terminates when all of a set of concurrent tasks have completed</t>
  </si>
  <si>
    <t>Use a properly synchronized queue to buffer data passed among activities </t>
  </si>
  <si>
    <t>Explain why checks for preconditions, and actions based on these checks, must share the same unit of atomicity to be effective </t>
  </si>
  <si>
    <t>Write a test program that can reveal a concurrent programming error; for example, missing an update when two activities both try to increment a variable </t>
  </si>
  <si>
    <t>Describe at least one design technique for avoiding liveness failures in programs using multiple locks or semaphores </t>
  </si>
  <si>
    <t>Describe the relative merits of optimistic versus conservative concurrency control under different rates of contention among updates </t>
  </si>
  <si>
    <t>Give an example of a scenario in which an attempted optimistic update may never complete </t>
  </si>
  <si>
    <t>Use semaphores or condition variables to block threads until a necessary precondition holds </t>
  </si>
  <si>
    <t>Parallel Algorithms, Analysis, and Programming</t>
  </si>
  <si>
    <t>Define “critical path”, “work”, and “span” </t>
  </si>
  <si>
    <t>Compute the work and span, and determine the critical path with respect to a parallel execution diagram </t>
  </si>
  <si>
    <t>Define “speed-up” and explain the notion of an algorithm’s scalability in this regard </t>
  </si>
  <si>
    <t>Identify independent tasks in a program that may be parallelized</t>
  </si>
  <si>
    <t>Characterize features of a workload that allow or prevent it from being naturally parallelized</t>
  </si>
  <si>
    <t>Implement a parallel divide-and-conquer and/or graph algorithm and empirically measure its performance relative to its sequential analog </t>
  </si>
  <si>
    <t>Decompose a problem (e.g., counting the number of occurrences of some word in a document) via map and reduce operations </t>
  </si>
  <si>
    <t>Provide an example of a problem that fits the producer-consumer paradigm</t>
  </si>
  <si>
    <t>Give examples of problems where pipelining would be an effective means of parallelization</t>
  </si>
  <si>
    <t>Identify issues that arise in producer-consumer algorithms and mechanisms that may be used for addressing them </t>
  </si>
  <si>
    <t>Parallel Architecture</t>
  </si>
  <si>
    <t>Explain the differences between shared and distributed memory</t>
  </si>
  <si>
    <t>Describe the SMP architecture and note its key features </t>
  </si>
  <si>
    <t>Characterize the kinds of tasks that are a natural match for SIMD machines </t>
  </si>
  <si>
    <t>Explain the features of each classification in Flynn’s taxonomy </t>
  </si>
  <si>
    <t>Describe the challenges in maintaining cache coherence </t>
  </si>
  <si>
    <t>Describe the key features of different distributed system topologies </t>
  </si>
  <si>
    <t>Parallel Performance</t>
  </si>
  <si>
    <t>Calculate the implications of Amdahl’s law for a particular parallel algorithm </t>
  </si>
  <si>
    <t>Describe how data distribution/layout can affect an algorithm’s communication costs </t>
  </si>
  <si>
    <t>Detect and correct a load imbalance </t>
  </si>
  <si>
    <t>Detect and correct an instance of false sharing </t>
  </si>
  <si>
    <t>Explain the impact of scheduling on parallel performance </t>
  </si>
  <si>
    <t>Explain performance impacts of data locality </t>
  </si>
  <si>
    <t>Explain the impact and trade-off related to power usage on parallel performance </t>
  </si>
  <si>
    <t>Distributed Systems</t>
  </si>
  <si>
    <t>Distinguish network faults from other kinds of failures </t>
  </si>
  <si>
    <t>Explain why synchronization constructs such as simple locks are not useful in the presence of distributed faults </t>
  </si>
  <si>
    <t>Give examples of problems for which consensus algorithms such as leader election are required </t>
  </si>
  <si>
    <t>Write a program that performs any required marshalling and conversion into message units, such as packets, to communicate interesting data between two hosts </t>
  </si>
  <si>
    <t>Measure the observed throughput and response latency across hosts in a given network </t>
  </si>
  <si>
    <t>Explain why no distributed system can be simultaneously consistent, available, and partition tolerant </t>
  </si>
  <si>
    <t>Implement a simple server -- for example, a spell checking service </t>
  </si>
  <si>
    <t>Explain the tradeoffs among overhead, scalability, and fault tolerance when choosing a stateful v. stateless design for a given service </t>
  </si>
  <si>
    <t>Describe the scalability challenges associated with a service growing to accommodate many clients, as well as those associated with a service only transiently having many clients  </t>
  </si>
  <si>
    <t>Cloud Computing</t>
  </si>
  <si>
    <t>Discuss the importance of elasticity and resource management in cloud computing.</t>
  </si>
  <si>
    <t>Explain strategies to synchronize a common view of shared data across a collection of devices </t>
  </si>
  <si>
    <t>Explain the advantages and disadvantages of using virtualized infrastructure</t>
  </si>
  <si>
    <t>Deploy an application that uses cloud infrastructure for computing and/or data resources </t>
  </si>
  <si>
    <t>Appropriately partition an application between a client and resources </t>
  </si>
  <si>
    <t>Formal Models and Semantics</t>
  </si>
  <si>
    <t>Model a concurrent process using a formal model, such as pi-calculus </t>
  </si>
  <si>
    <t>Explain the characteristics of a particular formal parallel model </t>
  </si>
  <si>
    <t>Formally model a shared memory system to show if it is consistent</t>
  </si>
  <si>
    <t>Use a model to show progress guarantees in a parallel algorithm </t>
  </si>
  <si>
    <t>Use formal techniques to show that a parallel algorithm is correct with respect to a safety or liveness property</t>
  </si>
  <si>
    <t>Decide if a specific execution is linearizable or not </t>
  </si>
  <si>
    <t>PL</t>
  </si>
  <si>
    <t>Object-Oriented Programming</t>
  </si>
  <si>
    <t>Compare and contrast (1) the procedural/functional approach—defining a function for each operation with the function body providing a case for each data variant—and (2) the object-oriented approach—defining a class for each data variant with the class definition providing a method for each operation.  Understand both as defining a matrix of operations and variants. </t>
  </si>
  <si>
    <t>Use subclassing to design simple class hierarchies that allow code to be reused for distinct subclasses. </t>
  </si>
  <si>
    <t>Correctly reason about control flow in a program using dynamic dispatch</t>
  </si>
  <si>
    <t>Use multiple encapsulation mechanisms, such as function closures, object-oriented interfaces, and support for abstract datatypes, in multiple programming languages. </t>
  </si>
  <si>
    <t>Define and use iterators and other operations on aggregates using idioms most natural in multiple programming languages, including taking functions as arguments.</t>
  </si>
  <si>
    <t>Explain the relationship between object-oriented inheritance (code-sharing and overriding) and subtyping (the idea of a subtype being usable in a context that expects the supertype). </t>
  </si>
  <si>
    <t>Functional Programming</t>
  </si>
  <si>
    <t>Write basic algorithms that avoid assigning to mutable state or considering reference equality.</t>
  </si>
  <si>
    <t>Write useful functions that take and return other functions. </t>
  </si>
  <si>
    <t>Define and use iterators and other operations on aggregates using idioms most natural in multiple programming languages, including taking functions as arguments. </t>
  </si>
  <si>
    <t>Event-Driven and Reactive Programming</t>
  </si>
  <si>
    <t>Write event handlers for use in reactive systems, such as GUIs. </t>
  </si>
  <si>
    <t>Basic Type Systems</t>
  </si>
  <si>
    <t>For multiple programming languages, identify program properties checked statically and program properties checked dynamically.  Use this knowledge when writing and debugging programs. </t>
  </si>
  <si>
    <t>Define and use program pieces (such as functions, classes, methods) that use generic types. </t>
  </si>
  <si>
    <t>Explain benefits and limitations of static typing. </t>
  </si>
  <si>
    <t>Program Representation</t>
  </si>
  <si>
    <t>Process some representation of code for some purpose, such as an interpreter, an expression optimizer, a documentation generator, etc. </t>
  </si>
  <si>
    <t>Language Translation and Execution</t>
  </si>
  <si>
    <t>Distinguish syntax and parsing from semantics and evaluation. </t>
  </si>
  <si>
    <t>Distinguish a language definition (what constructs mean) from a particular language implementation (compiler vs. interpreter, run-time representation of data objects, etc.).</t>
  </si>
  <si>
    <t>Explain how programming language implementations typically organize memory into global data, text, heap, and stack sections and how features such as recursion and  memory management map to this memory model. </t>
  </si>
  <si>
    <t>Reason about memory leaks, dangling-pointer dereferences, and the benefits and limitations of garbage collection. </t>
  </si>
  <si>
    <t>Syntax Analysis</t>
  </si>
  <si>
    <t>Use formal grammars to specify the syntax of languages. </t>
  </si>
  <si>
    <t>Use declarative tools to generate parsers and scanners.</t>
  </si>
  <si>
    <t>Identify key issues in syntax definitions: ambiguity, associativity, precedence. </t>
  </si>
  <si>
    <t>Compiler Semantic Analysis</t>
  </si>
  <si>
    <t>Implement context-sensitive, source-level static analyses such as type-checkers or resolving identifiers to identify their binding occurrences. </t>
  </si>
  <si>
    <t>Code Generation</t>
  </si>
  <si>
    <t>Identify all essential steps for automatically converting source code into assembly or other low-level languages. </t>
  </si>
  <si>
    <t>Generate the low-level code for calling functions/methods in modern languages. </t>
  </si>
  <si>
    <t>Discuss opportunities for optimization introduced by naive translation and approaches for achieving optimization. </t>
  </si>
  <si>
    <t>Runtime Systems</t>
  </si>
  <si>
    <t>Compare the benefits of different memory-management schemes, using concepts such as fragmentation, locality, and memory overhead. </t>
  </si>
  <si>
    <t>Discuss benefits and limitations of automatic memory management. </t>
  </si>
  <si>
    <t>Identify the services provided by modern language run-time systems. </t>
  </si>
  <si>
    <t>Discuss advantages, disadvantages, and difficulties of dynamic recompilation. </t>
  </si>
  <si>
    <t>Static Analysis</t>
  </si>
  <si>
    <t>Define useful static analyses in terms of a conceptual framework such as dataflow analysis. </t>
  </si>
  <si>
    <t>Communicate why an analysis is correct (sound and terminating).</t>
  </si>
  <si>
    <t>Distinguish “may” and “must” analyses. </t>
  </si>
  <si>
    <t>Explain why potential aliasing limits sound program analysis and how alias analysis can help.</t>
  </si>
  <si>
    <t>Use the results of a static analysis for program optimization and/or partial program correctness. </t>
  </si>
  <si>
    <t>Advanced Programming Constructs</t>
  </si>
  <si>
    <t>Use various advanced programming constructs and idioms correctly. </t>
  </si>
  <si>
    <t>Discuss how various advanced programming constructs aim to improve program structure, software quality, and programmer productivity. </t>
  </si>
  <si>
    <t>Discuss how various advanced programming constructs interact with the definition and implementation of other language features. </t>
  </si>
  <si>
    <t>Concurrency and Parallelism</t>
  </si>
  <si>
    <t>Write correct concurrent programs using multiple programming models. </t>
  </si>
  <si>
    <t>Explain why programming languages do not guarantee sequential consistency in the presence of data races and what programmers must do as a result. </t>
  </si>
  <si>
    <t>Type Systems</t>
  </si>
  <si>
    <t>Define a type system precisely and compositionally.</t>
  </si>
  <si>
    <t>For various foundational type constructors, identify the values they describe and the invariants they enforce. </t>
  </si>
  <si>
    <t>Precisely specify the invariants preserved by a sound type system. </t>
  </si>
  <si>
    <t>Formal Semantics</t>
  </si>
  <si>
    <t>Give a formal semantics for a small language. </t>
  </si>
  <si>
    <t>Use induction to prove properties of all (or a well-defined subset of) programs in a language. </t>
  </si>
  <si>
    <t>Use language-based techniques to build a formal model of a software system. </t>
  </si>
  <si>
    <t>Language Prgamatics</t>
  </si>
  <si>
    <t>Language Pragmatics</t>
  </si>
  <si>
    <t>Discuss the role of concepts such as orthogonality and well-chosen defaults in language design. </t>
  </si>
  <si>
    <t>Use crisp and objective criteria for evaluating language-design decisions. </t>
  </si>
  <si>
    <t>Logic Programming</t>
  </si>
  <si>
    <t>Use a logic language to implement conventional algorithms.</t>
  </si>
  <si>
    <t>Use a logic language to implement algorithms employing implicit search using clauses and relations.</t>
  </si>
  <si>
    <t>SDF</t>
  </si>
  <si>
    <t>Algorithms and Design</t>
  </si>
  <si>
    <t>Discuss the importance of algorithms in the problem-solving process. </t>
  </si>
  <si>
    <t>Discuss how a problem may be solved by multiple algorithms, each with different properties.</t>
  </si>
  <si>
    <t>Create algorithms for solving simple problems. </t>
  </si>
  <si>
    <t>Use a programming language to implement, test, and debug algorithms for solving simple problems. </t>
  </si>
  <si>
    <t>Implement, test, and debug simple recursive functions and procedures.</t>
  </si>
  <si>
    <t>Determine whether a recursive or iterative solution is most appropriate for a problem. </t>
  </si>
  <si>
    <t>Implement a divide-and-conquer algorithm for solving a problem.</t>
  </si>
  <si>
    <t>Apply the techniques of decomposition to break a program into smaller pieces. </t>
  </si>
  <si>
    <t>Identify the data components and behaviors of multiple abstract data types. </t>
  </si>
  <si>
    <t>Implement a coherent abstract data type, with loose coupling between components and behaviors. </t>
  </si>
  <si>
    <t>Identify the relative strengths and weaknesses among multiple designs or implementations for a problem. </t>
  </si>
  <si>
    <t>Fundamental Programming Concepts</t>
  </si>
  <si>
    <t>Analyze and explain the behavior of simple programs involving the fundamental programming constructs covered by this unit. </t>
  </si>
  <si>
    <t>Identify and describe uses of primitive data types. </t>
  </si>
  <si>
    <t>Write programs that use primitive data types. </t>
  </si>
  <si>
    <t>Modify and expand short programs that use standard conditional and iterative control structures and functions. </t>
  </si>
  <si>
    <t>Design, implement, test, and debug a program that uses each of the following fundamental programming constructs: basic computation, simple I/O, standard conditional and iterative structures, the definition of functions, and parameter passing. </t>
  </si>
  <si>
    <t>Write a program that uses file I/O to provide persistence across multiple executions. </t>
  </si>
  <si>
    <t>Choose appropriate conditional and iteration constructs for a given programming task. </t>
  </si>
  <si>
    <t>Describe the concept of recursion and give examples of its use. </t>
  </si>
  <si>
    <t>Identify the base case and the general case of a recursively-defined problem. </t>
  </si>
  <si>
    <t>Fundamental Data Structures</t>
  </si>
  <si>
    <t>Discuss the appropriate use of built-in data structures.</t>
  </si>
  <si>
    <t>Describe common applications for each data structure in the topic list. </t>
  </si>
  <si>
    <t>Write programs that use each of the following data structures: arrays, strings, linked lists, stacks, queues, sets, and maps.</t>
  </si>
  <si>
    <t>Compare alternative implementations of data structures with respect to performance. </t>
  </si>
  <si>
    <t>Compare and contrast the costs and benefits of dynamic and static data structure implementations. </t>
  </si>
  <si>
    <t>Choose the appropriate data structure for modeling a given problem. </t>
  </si>
  <si>
    <t>Development Methods</t>
  </si>
  <si>
    <t>Trace the execution of a variety of code segments and write summaries of their computations. </t>
  </si>
  <si>
    <t>Explain why the creation of correct program components is important in the production of high-quality software. </t>
  </si>
  <si>
    <t>Identify common coding errors that lead to insecure programs (e.g., buffer overflows, memory leaks, malicious code) and apply strategies for avoiding such errors. </t>
  </si>
  <si>
    <t>Conduct a personal code review (focused on common coding errors) on a program component using a provided checklist. </t>
  </si>
  <si>
    <t>Contribute to a small-team code review focused on component correctness. </t>
  </si>
  <si>
    <t>Describe how a contract can be used to specify the behavior of a program component. </t>
  </si>
  <si>
    <t>Create a unit test plan for a medium-size code segment.</t>
  </si>
  <si>
    <t>Refactor a program by identifying opportunities to apply procedural abstraction. </t>
  </si>
  <si>
    <t>Apply a variety of strategies to the testing and debugging of simple programs. </t>
  </si>
  <si>
    <t>Construct, execute and debug programs using a modern IDE and associated tools such as unit testing tools and visual debuggers. </t>
  </si>
  <si>
    <t>Construct and debug programs using the standard libraries available with a chosen programming language. </t>
  </si>
  <si>
    <t>Analyze the extent to which another programmer’s code meets documentation and programming style standards. </t>
  </si>
  <si>
    <t>Apply consistent documentation and program style standards that contribute to the readability and maintainability of software. </t>
  </si>
  <si>
    <t>SE</t>
  </si>
  <si>
    <t>Software Processes</t>
  </si>
  <si>
    <t>Describe how software can interact with and participate in various systems including information management, embedded, process control, and communications systems. </t>
  </si>
  <si>
    <t>Describe the difference between principles of the waterfall model and models using iterations. </t>
  </si>
  <si>
    <t>Describe the different practices that are key components of various process model. </t>
  </si>
  <si>
    <t>Differentiate among the phases of software development. </t>
  </si>
  <si>
    <t>Describe how programming in the large differs from individual efforts with respect to understanding a large code base, code reading, understanding builds, and understanding context of changes. </t>
  </si>
  <si>
    <t>Explain the concept of a software life cycle and provide an example, illustrating its phases including the deliverables that are produced. </t>
  </si>
  <si>
    <t>Compare several common process models with respect to their value for development of particular classes of software systems taking into account issues such as requirement stability, size, and non-functional characteristics. </t>
  </si>
  <si>
    <t>Define software quality and describe the role of quality assurance activities in the software process. </t>
  </si>
  <si>
    <t>Describe the intent and fundamental similarities among process improvement approaches.</t>
  </si>
  <si>
    <t>Compare several process improvement models such as CMM, CMMI, CQI, Plan-Do-Check-Act, or ISO9000. </t>
  </si>
  <si>
    <t>Use a process improvement model such as PSP to assess a development effort and recommend approaches to improvement. </t>
  </si>
  <si>
    <t>Explain the role of process maturity models in process improvement. </t>
  </si>
  <si>
    <t>Describe several process metrics for assessing and controlling a project. </t>
  </si>
  <si>
    <t>Use project metrics to describe the current state of a project.</t>
  </si>
  <si>
    <t>Software Project Management</t>
  </si>
  <si>
    <t>Identify behaviors that contribute to the effective functioning of a team.</t>
  </si>
  <si>
    <t>Create and follow an agenda for a team meeting.</t>
  </si>
  <si>
    <t>Identify and justify necessary roles in a software development team. </t>
  </si>
  <si>
    <t>Understand the sources, hazards, and potential benefits of team conflict.</t>
  </si>
  <si>
    <t>Apply a conflict resolution strategy in a team setting. </t>
  </si>
  <si>
    <r>
      <t xml:space="preserve">Use an </t>
    </r>
    <r>
      <rPr>
        <rFont val="Times New Roman"/>
        <family val="1"/>
        <i val="true"/>
        <color rgb="00000000"/>
        <sz val="12"/>
      </rPr>
      <t xml:space="preserve">ad hoc</t>
    </r>
    <r>
      <rPr>
        <rFont val="Times New Roman"/>
        <family val="1"/>
        <color rgb="00000000"/>
        <sz val="12"/>
      </rPr>
      <t xml:space="preserve"> method to estimate software development effort (e.g., time) and compare to actual effort required. </t>
    </r>
  </si>
  <si>
    <t>List several examples of software risks. </t>
  </si>
  <si>
    <t>Describe the impact of risk in a software development life cycle. </t>
  </si>
  <si>
    <t>Describe different categories of risk in software systems. </t>
  </si>
  <si>
    <r>
      <t xml:space="preserve">Identify</t>
    </r>
    <r>
      <rPr>
        <rFont val="Times New Roman"/>
        <family val="1"/>
        <color rgb="00000000"/>
        <sz val="12"/>
        <u val="single"/>
      </rPr>
      <t xml:space="preserve"> </t>
    </r>
    <r>
      <rPr>
        <rFont val="Times New Roman"/>
        <family val="1"/>
        <color rgb="00000000"/>
        <sz val="12"/>
      </rPr>
      <t xml:space="preserve">security risks for a software system. </t>
    </r>
  </si>
  <si>
    <t>Demonstrate through involvement in a team project the central elements of team building and team management.</t>
  </si>
  <si>
    <t>Identify several possible team organizational structures and team decision-making processes. </t>
  </si>
  <si>
    <t>Create a team by identifying appropriate roles and assigning roles to team members. </t>
  </si>
  <si>
    <t>Assess and provide feedback to teams and individuals on their performance in a team setting. </t>
  </si>
  <si>
    <t>Prepare a project plan for a software project that includes estimates of size and effort, a schedule, resource allocation, configuration control, change management, and project risk identification and management. </t>
  </si>
  <si>
    <t>Track the progress of a project using appropriate project metrics. </t>
  </si>
  <si>
    <t>Compare simple software size and cost estimation techniques. </t>
  </si>
  <si>
    <t>Use a project management tool to assist in the assignment and tracking of tasks in a software development project. </t>
  </si>
  <si>
    <t>Describe the impact of risk tolerance on the software development process. </t>
  </si>
  <si>
    <t>Identify risks and describe approaches to managing risk (avoidance, acceptance, transference, mitigation), and characterize the strengths and shortcomings of each. </t>
  </si>
  <si>
    <t>Explain how risk affects decisions in the software development process.</t>
  </si>
  <si>
    <t>Demonstrate a systematic approach to the task of identifying hazards and risks in a particular situation.</t>
  </si>
  <si>
    <t>Apply the basic principles of risk management in a variety of simple scenarios including a security situation. </t>
  </si>
  <si>
    <t>Conduct a cost/benefit analysis for a risk mitigation approach.</t>
  </si>
  <si>
    <t>Identify and analyze some of the risks for an entire system that arise from aspects other than the software.</t>
  </si>
  <si>
    <t>Tools and Environments</t>
  </si>
  <si>
    <t>Describe the difference between centralized and distributed software configuration management. </t>
  </si>
  <si>
    <t>Identify configuration items and use a source code control tool in a small team-based project. </t>
  </si>
  <si>
    <t>Describe the issues that are important in selecting a set of tools for the development of a particular software system, including tools for requirements tracking, design modeling, implementation, build automation, and testing. </t>
  </si>
  <si>
    <t>Demonstrate the capability to use software tools in support of the development of a software product of medium size. </t>
  </si>
  <si>
    <t>Requirements Engineering</t>
  </si>
  <si>
    <t>List the key components of a use case or similar description of some behavior that is required for a system and discuss their role in the requirements engineering process. </t>
  </si>
  <si>
    <t>Interpret a given requirements model for a simple software system. </t>
  </si>
  <si>
    <t>Conduct a review of a set of software requirements to determine the quality of the requirements with respect to the characteristics of good requirements. </t>
  </si>
  <si>
    <t>Describe the fundamental challenges of and common techniques used for requirements elicitation. </t>
  </si>
  <si>
    <t>List the key components of a class diagram or similar description of the data that a system is required to handle. </t>
  </si>
  <si>
    <t>Identify both functional and non-functional requirements in a given requirements specification for a software system. </t>
  </si>
  <si>
    <t>Apply key elements and common methods for elicitation and analysis to produce a set of software requirements for a medium-sized software system. </t>
  </si>
  <si>
    <t>Use a common, non-formal method to model and specify (in the form of a requirements specification document) the requirements for a medium-size software system </t>
  </si>
  <si>
    <t>Translate into natural language a software requirements specification (e.g., a software component contract) written in a formal specification language. </t>
  </si>
  <si>
    <t>Create a prototype of a software system to mitigate risk in requirements.</t>
  </si>
  <si>
    <t>Differentiate between forward and backward tracing and explain their roles in the requirements validation process. </t>
  </si>
  <si>
    <t>Software Design</t>
  </si>
  <si>
    <t>Articulate design principles including separation of concerns, information hiding, coupling and cohesion, and encapsulation. </t>
  </si>
  <si>
    <t>Use a design paradigm to design a simple software system, and explain how system design principles have been applied in this design. [Application]</t>
  </si>
  <si>
    <t>Construct models of the design of a simple software system that are appropriate for the paradigm used to design it. </t>
  </si>
  <si>
    <t>For the design of a simple software system within the context of a single design paradigm, describe the software architecture of that system. </t>
  </si>
  <si>
    <t>Within the context of a single design paradigm, describe one or more design patterns that could be applicable to the design of a simple software system.  [Knowledge]</t>
  </si>
  <si>
    <t>For a simple system suitable for a given scenario, discuss and select an appropriate design paradigm. </t>
  </si>
  <si>
    <t>Create appropriate models for the structure and behavior of software products from their requirements specifications.  </t>
  </si>
  <si>
    <t>Explain the relationships between the requirements for a software product and the designed structure and behavior, in terms of the appropriate models and transformations of them.  </t>
  </si>
  <si>
    <t>Apply simple examples of patterns in a software design.  </t>
  </si>
  <si>
    <t>Given a high-level design, identify the software architecture by differentiating among common software architectures such as 3-tier, pipe-and-filter, and client-server. </t>
  </si>
  <si>
    <t>Investigate the impact of software architectures selection on the design of a simple system. </t>
  </si>
  <si>
    <t>Select suitable components for use in the design of a software product. </t>
  </si>
  <si>
    <t>Explain how suitable components might need to be adapted for use in the design of a software product.  </t>
  </si>
  <si>
    <t>Design a contract for a typical small software component for use in a given system.  </t>
  </si>
  <si>
    <t>Discuss and select appropriate software architecture for a simple system suitable for a given scenario.</t>
  </si>
  <si>
    <t>Apply models for internal and external qualities in designing software components to achieve an acceptable tradeoff between conflicting quality aspects. </t>
  </si>
  <si>
    <t>Analyze a software design from the perspective of a significant internal quality attribute. </t>
  </si>
  <si>
    <t>Analyze a software design from the perspective of a significant external quality attribute.  </t>
  </si>
  <si>
    <t>Explain the role of objects in middleware systems and the relationship with components. </t>
  </si>
  <si>
    <t>Apply component-oriented approaches to the design of a range of software, such as using components for concurrency and transactions, for reliable communication services, for database interaction including services for remote query and database management, or for secure communication and access. </t>
  </si>
  <si>
    <t>Software Construction</t>
  </si>
  <si>
    <t>Describe techniques, coding idioms and mechanisms for implementing designs to achieve desired properties such as reliability, efficiency, and robustness.</t>
  </si>
  <si>
    <t>Build robust code using exception handling mechanisms.</t>
  </si>
  <si>
    <t>Describe secure coding and defensive coding practices. </t>
  </si>
  <si>
    <t>Select and use a defined coding standard in a small software project.</t>
  </si>
  <si>
    <t>Compare and contrast integration strategies including top-down, bottom-up, and sandwich integration. </t>
  </si>
  <si>
    <t>Describe the process of analyzing and implementing changes to code base developed for a specific project. </t>
  </si>
  <si>
    <t>Describe the process of analyzing and implementing changes to a large existing code base.</t>
  </si>
  <si>
    <t>Rewrite a simple program to remove common vulnerabilities, such as buffer overflows, integer overflows and race conditions</t>
  </si>
  <si>
    <t>State and apply the principles of least privilege and fail-safe defaults.</t>
  </si>
  <si>
    <t>Write a simple library that performs some non-trivial task and will not terminate the calling program regardless of how it is called</t>
  </si>
  <si>
    <t>Software Verification Validation</t>
  </si>
  <si>
    <t>Distinguish between program validation and verification. </t>
  </si>
  <si>
    <t>Describe the role that tools can play in the validation of software. </t>
  </si>
  <si>
    <t>Undertake, as part of a team activity, an inspection of a medium-size code segment. </t>
  </si>
  <si>
    <t>Describe and distinguish among the different types and levels of testing (unit, integration, systems, and acceptance). </t>
  </si>
  <si>
    <t>Describe techniques for identifying significant test cases for unit, integration, and system testing. </t>
  </si>
  <si>
    <t>Use a defect tracking tool to manage software defects in a small software project. </t>
  </si>
  <si>
    <t>Describe the issues and approaches to testing distributed and parallel systems. </t>
  </si>
  <si>
    <t>Create, evaluate, and implement a test plan for a medium-size code segment. </t>
  </si>
  <si>
    <t>Compare static and dynamic approaches to verification. </t>
  </si>
  <si>
    <t>Discuss the issues involving the testing of object-oriented software. </t>
  </si>
  <si>
    <t>Describe techniques for the verification and validation of non-code artifacts. </t>
  </si>
  <si>
    <t>Describe approaches for fault estimation. </t>
  </si>
  <si>
    <t>Estimate the number of faults in a small software application based on fault density and fault seeding. </t>
  </si>
  <si>
    <t>Conduct an inspection or review of software source code for a small or medium sized software project. </t>
  </si>
  <si>
    <t>Software Evolution</t>
  </si>
  <si>
    <t>Identify the principal issues associated with software evolution and explain their impact on the software life cycle. </t>
  </si>
  <si>
    <t>Estimate the impact of a change request to an existing product of medium size. </t>
  </si>
  <si>
    <t>Identify weaknesses in a given simple design, and removed them through refactoring. </t>
  </si>
  <si>
    <t>Discuss the challenges of evolving systems in a changing environment.</t>
  </si>
  <si>
    <t>Outline the process of regression testing and its role in release management. </t>
  </si>
  <si>
    <t>Discuss the advantages and disadvantages of software reuse. </t>
  </si>
  <si>
    <t>Formal Methods</t>
  </si>
  <si>
    <t>Describe the role formal specification and analysis techniques can play in the development of complex software and compare their use as validation and verification techniques with testing. </t>
  </si>
  <si>
    <t>Apply formal specification and analysis techniques to software designs and programs with low complexity. </t>
  </si>
  <si>
    <t>Explain the potential benefits and drawbacks of using formal specification languages. </t>
  </si>
  <si>
    <t>Create and evaluate program assertions for a variety of behaviors ranging from simple through complex. </t>
  </si>
  <si>
    <t>Using a common formal specification language, formulate the specification of a simple software system and derive examples of test cases from the specification. </t>
  </si>
  <si>
    <t>Software Reliability</t>
  </si>
  <si>
    <t>Explain the problems that exist in achieving very high levels of reliability. </t>
  </si>
  <si>
    <t>Describe how software reliability contributes to system reliability </t>
  </si>
  <si>
    <t>List approaches to minimizing faults that can be applied at each stage of the software lifecycle. </t>
  </si>
  <si>
    <t>Compare the characteristics of three different reliability modeling approaches.</t>
  </si>
  <si>
    <t>Demonstrate the ability to apply multiple methods to develop reliability estimates for a software system.</t>
  </si>
  <si>
    <t>Identify methods that will lead to the realization of a software architecture that achieves a specified reliability level of reliability. </t>
  </si>
  <si>
    <t>Identify ways to apply redundancy to achieve fault tolerance for a medium-sized application.</t>
  </si>
  <si>
    <t>SF</t>
  </si>
  <si>
    <t>Computational Paradigms</t>
  </si>
  <si>
    <t>List commonly encountered patterns of how computations are organized.</t>
  </si>
  <si>
    <t>Describe the basic building blocks of computers and their role in the historical development of computer architecture. </t>
  </si>
  <si>
    <t>Articulate the differences between single thread vs. multiple thread, single server vs. multiple server models, motivated by real world examples (e.g., cooking recipes, lines for multiple teller machines, couple shopping for food, wash-dry-fold, etc.).</t>
  </si>
  <si>
    <t>Articulate the concept of strong vs. weak scaling, i.e., how performance is affected by scale of problem vs. scale of resources to solve the problem. This can be motivated by the simple, real-world examples.</t>
  </si>
  <si>
    <t>Design a simple logic circuit using the fundamental building blocks of logic design.</t>
  </si>
  <si>
    <t>Use tools for capture, synthesis, and simulation to evaluate a logic design.</t>
  </si>
  <si>
    <t>Write a simple sequential problem and a simple parallel version of the same program.</t>
  </si>
  <si>
    <t>Evaluate performance of simple sequential and parallel versions of a program with different problem sizes, and be able to describe the speed-ups achieved.</t>
  </si>
  <si>
    <t>Cross-Layer Communications</t>
  </si>
  <si>
    <t>Describe how computing systems are constructed of layers upon layers, based on separation of concerns, with well-defined interfaces, hiding details of low layers from the higher layers. This can be motivated by real-world systems, like how a car works, or libraries.</t>
  </si>
  <si>
    <t>Recognize that hardware, VM, OS, application are additional layers of interpretation/processing.</t>
  </si>
  <si>
    <t>Describe the mechanisms of how errors are detected, signaled back, and handled through the layers.</t>
  </si>
  <si>
    <t>Construct a simple program using methods of layering, error detection and recovery, and reflection of error status across layers.</t>
  </si>
  <si>
    <t>Find bugs in a layered program by using tools for program tracing, single stepping, and debugging.</t>
  </si>
  <si>
    <t>State-State Transition-State Machines</t>
  </si>
  <si>
    <t>Describe computations as a system with a known set of configurations, and a byproduct of the computation is to transition from one unique configuration (state) to another (state).</t>
  </si>
  <si>
    <t>Recognize the distinction between systems whose output is only a function of their input (Combinational) and those with memory/history (Sequential).</t>
  </si>
  <si>
    <t>Describe a computer as a state machine that interprets machine instructions.</t>
  </si>
  <si>
    <t>Explain how a program or network protocol can also be expressed as a state machine, and that alternative representations for the same computation can exist.</t>
  </si>
  <si>
    <t>Develop state machine descriptions for simple problem statement solutions (e.g., traffic light sequencing, pattern recognizers).</t>
  </si>
  <si>
    <t>Derive time-series behavior of a state machine from its state machine representation.</t>
  </si>
  <si>
    <t>Parallelism</t>
  </si>
  <si>
    <t>For a given program, distinguish between its sequential and parallel execution, and the performance implications thereof.</t>
  </si>
  <si>
    <t>Demonstrate on an execution time line that parallelism events and operations can take place simultaneously (i.e., at the same time). Explain how work can be performed in less elapsed time if this can be exploited.</t>
  </si>
  <si>
    <t>Explain other uses of parallelism, such as for reliability/redundancy of execution.</t>
  </si>
  <si>
    <t>Define the differences between the concepts of Instruction Parallelism, Data Parallelism, Thread Parallelism/Multitasking, Task/Request Parallelism.</t>
  </si>
  <si>
    <t>Write more than one parallel program (e.g., one simple parallel program in more than one parallel programming paradigm; a simple parallel program that manages shared resources through synchronization primitives; a simple parallel program that performs simultaneous operation on partitioned data through task parallel (e.g., parallel search terms; a simple parallel program that performs step-by-step pipeline processing through message passing).</t>
  </si>
  <si>
    <t>Use performance tools to measure speed-up achieved by parallel programs in terms of both problem size and number of resources.</t>
  </si>
  <si>
    <t>Evaluation</t>
  </si>
  <si>
    <t>Explain how the components of system architecture contribute to improving its performance.</t>
  </si>
  <si>
    <t>Describe Amdahl’s law and discuss its limitations.</t>
  </si>
  <si>
    <t>Design and conduct a performance-oriented experiment, e.g., benchmark a parallel program with different data sets in order to iteratively improve its performance.</t>
  </si>
  <si>
    <t>Use software tools to profile and measure program performance.</t>
  </si>
  <si>
    <t>Resource Allocation and Scheduling</t>
  </si>
  <si>
    <t>Define how finite computer resources (e.g., processor share, memory, storage and network bandwidth) are managed by their careful allocation to existing entities.</t>
  </si>
  <si>
    <t>Describe the scheduling algorithms by which resources are allocated to competing entities, and the figures of merit by which these algorithms are evaluated, such as fairness.</t>
  </si>
  <si>
    <t>Implement simple schedule algorithms.</t>
  </si>
  <si>
    <t>Measure figures of merit of alternative scheduler implementations.</t>
  </si>
  <si>
    <t>Proximity</t>
  </si>
  <si>
    <t>Explain the importance of locality in determining performance </t>
  </si>
  <si>
    <t>Describe why things that are close in space take less time to access</t>
  </si>
  <si>
    <t>Calculate average memory access time and describe the tradeoffs in memory hierarchy performance in terms of capacity, miss/hit rate, and access time </t>
  </si>
  <si>
    <t>Virtualization and Isolation</t>
  </si>
  <si>
    <t>Explain why it is important to isolate and protect the execution of individual programs and environments that share common underlying resources, including the processor, memory, storage, and network access.</t>
  </si>
  <si>
    <t>Describe how the concept of indirection can create the illusion of a dedicated machine and its resources even when physically shared among multiple programs and environments.</t>
  </si>
  <si>
    <t>Measure the performance of two application instances running on separate virtual machines, and determine the effect of performance isolation.</t>
  </si>
  <si>
    <t>Reliability through Redundancy</t>
  </si>
  <si>
    <t>Explain the distinction between program errors, system errors, and hardware faults (e.g., bad memory) and exceptions (e.g., attempt to divide by zero).</t>
  </si>
  <si>
    <t>Articulate the distinction between detecting, handling, and recovering from faults, and the methods for their implementation.</t>
  </si>
  <si>
    <t>Describe the role of error correcting codes in providing error checking and correction techniques in memories, storage, and networks.</t>
  </si>
  <si>
    <t>Apply simple algorithms for exploiting redundant information for the purposes of data correction.</t>
  </si>
  <si>
    <t>Compare different error detection and correction methods for their data overhead, implementation complexity, and relative execution time for encoding, detecting, and correcting errors.</t>
  </si>
  <si>
    <t>Quantitative Evaluation</t>
  </si>
  <si>
    <t>Explain the circumstances in which a given figure of system performance metric is useful.</t>
  </si>
  <si>
    <t>Explain the inadequacies of benchmarks as a measure of system performance.</t>
  </si>
  <si>
    <t>Use limit studies or simple calculations to produce order-of-magnitude estimates for a given performance metric in a given context.</t>
  </si>
  <si>
    <t>Conduct a performance experiment on a layered system to determine the effect of a system parameter on figure of system performance.</t>
  </si>
  <si>
    <t>SP</t>
  </si>
  <si>
    <t>Social Context</t>
  </si>
  <si>
    <t>Describe positive and negative ways in which computer technology (networks, mobile computing, cloud computing) alters modes of social interaction at the personal level. </t>
  </si>
  <si>
    <t>Identify developers’ assumptions and values embedded in hardware and software design, especially as they pertain to usability for diverse populations including under-represented populations and the disabled. </t>
  </si>
  <si>
    <t>Interpret the social context of a given design and its implementation. </t>
  </si>
  <si>
    <t>Evaluate the efficacy of a given design and implementation using empirical data. </t>
  </si>
  <si>
    <t>Investigate the implications of social media on individualism versus collectivism and culture.</t>
  </si>
  <si>
    <t>Discuss how Internet access serves as a liberating force for people living under oppressive forms of government; explain how limits on Internet access are used as tools of political and social repression.</t>
  </si>
  <si>
    <t>Analyze the pros and cons of reliance on computing in the implementation of democracy (e.g. delivery of social services, electronic voting).</t>
  </si>
  <si>
    <t>Describe the impact of the under-representation of diverse populations in the computing profession (e.g., industry culture, product diversity). </t>
  </si>
  <si>
    <t>Investigate the implications of context awareness in ubiquitous computing systems.</t>
  </si>
  <si>
    <t>Analytical Tools</t>
  </si>
  <si>
    <t>Evaluate stakeholder positions in a given situation. </t>
  </si>
  <si>
    <t>Analyze basic logical fallacies in an argument. </t>
  </si>
  <si>
    <t>Analyze an argument to identify premises and conclusion. </t>
  </si>
  <si>
    <t>Illustrate the use of example and analogy in ethical argument. </t>
  </si>
  <si>
    <t>Evaluate ethical/social tradeoffs in technical decisions.</t>
  </si>
  <si>
    <t>Professional Ethics</t>
  </si>
  <si>
    <t>Identify ethical issues that arise in software development and determine how to address them technically and ethically. </t>
  </si>
  <si>
    <t>Recognize the ethical responsibility of ensuring software correctness, reliability and safety. </t>
  </si>
  <si>
    <t>Describe the mechanisms that typically exist for a professional to keep up-to-date. </t>
  </si>
  <si>
    <t>Describe the strengths and weaknesses of relevant professional codes as expressions of professionalism and guides to decision-making.</t>
  </si>
  <si>
    <t>Analyze a global computing issue, observing the role of professionals and government officials in managing this problem. </t>
  </si>
  <si>
    <t>Evaluate the professional codes of ethics from the ACM, the IEEE Computer Society, and other organizations. </t>
  </si>
  <si>
    <t>Describe ways in which professionals may contribute to public policy. </t>
  </si>
  <si>
    <t>Describe the consequences of inappropriate professional behavior. </t>
  </si>
  <si>
    <t>Identify progressive stages in a whistle-blowing incident. </t>
  </si>
  <si>
    <t>Investigate forms of harassment and discrimination and avenues of assistance </t>
  </si>
  <si>
    <t>Examine various forms of professional credentialing </t>
  </si>
  <si>
    <t>Identify the social implications of ergonomic devices and the workplace environment to people’s health. </t>
  </si>
  <si>
    <t>Develop a computer usage/acceptable use policy with enforcement measures. </t>
  </si>
  <si>
    <t>Describe issues associated with industries' push to focus on time to market versus enforcing quality professional standards</t>
  </si>
  <si>
    <t>Intellectual Property</t>
  </si>
  <si>
    <t>Discuss the philosophical bases of intellectual property. </t>
  </si>
  <si>
    <t>Discuss the rationale for the legal protection of intellectual property. </t>
  </si>
  <si>
    <t>Describe legislation aimed at digital copyright infringements.</t>
  </si>
  <si>
    <t>Critique legislation aimed at digital copyright infringements</t>
  </si>
  <si>
    <t>Identify contemporary examples of intangible digital intellectual property</t>
  </si>
  <si>
    <t>Justify uses of copyrighted materials.</t>
  </si>
  <si>
    <t>Evaluate the ethical issues inherent in various plagiarism detection mechanisms.</t>
  </si>
  <si>
    <t>Interpret the intent and implementation of software licensing.</t>
  </si>
  <si>
    <t>Discuss the issues involved in securing software patents.</t>
  </si>
  <si>
    <t>Characterize and contrast the concepts of copyright, patenting and trademarks. </t>
  </si>
  <si>
    <t>Identify the goals of the open source movement. </t>
  </si>
  <si>
    <t>Identify the global nature of software piracy. </t>
  </si>
  <si>
    <t>Privacy and Civil Liberties</t>
  </si>
  <si>
    <t>Removed #7</t>
  </si>
  <si>
    <t>Discuss the philosophical basis for the legal protection of personal privacy. </t>
  </si>
  <si>
    <t>Evaluate solutions to privacy threats in transactional databases and data warehouses. </t>
  </si>
  <si>
    <t>Recognize the fundamental role of data collection in the implementation of pervasive surveillance systems (e.g., RFID, face recognition, toll collection, mobile computing). </t>
  </si>
  <si>
    <t>Recognize the ramifications of differential privacy. </t>
  </si>
  <si>
    <t>Investigate the impact of technological solutions to privacy problems. </t>
  </si>
  <si>
    <t>Critique the intent, potential value and implementation of various forms of privacy legislation.</t>
  </si>
  <si>
    <t>Identify strategies to enable appropriate freedom of expression.</t>
  </si>
  <si>
    <t>Professional Communication</t>
  </si>
  <si>
    <t>Write clear, concise, and accurate technical documents following well-defined standards for format and for including appropriate tables, figures, and references. [Application]</t>
  </si>
  <si>
    <t>Evaluate written technical documentation to detect problems of various kinds. </t>
  </si>
  <si>
    <t>Develop and deliver a good quality formal presentation. </t>
  </si>
  <si>
    <t>Plan interactions (e.g. virtual, face-to-face, shared documents) with others in which they are able to get their point across, and are also able to listen carefully and appreciate the points of others, even when they disagree, and are able to convey to others that they have heard.</t>
  </si>
  <si>
    <t>Describe the strengths and weaknesses of various forms of communication (e.g. virtual, face-to-face, shared documents) </t>
  </si>
  <si>
    <t>Examine appropriate measures used to communicate with stakeholders involved in a project. </t>
  </si>
  <si>
    <t>Compare and contrast various collaboration tools. </t>
  </si>
  <si>
    <t>Discuss ways to influence performance and results in cross-cultural teams. </t>
  </si>
  <si>
    <t>Examine the tradeoffs and common sources of risk in software projects regarding technology, structure/process, quality, people, market and financial. </t>
  </si>
  <si>
    <t>Evaluate personal strengths and weaknesses to work remotely as part of a multinational team.</t>
  </si>
  <si>
    <t>Sustainability</t>
  </si>
  <si>
    <t>Identify ways to be a sustainable practitioner</t>
  </si>
  <si>
    <t>Illustrate global social and environmental impacts of computer use and disposal (e-waste) </t>
  </si>
  <si>
    <t>Describe the environmental impacts of design choices within the field of computing that relate to algorithm design, operating system design, networking design, database design, etc.</t>
  </si>
  <si>
    <t>Investigate the social and environmental impacts of new system designs through projects. </t>
  </si>
  <si>
    <t>Identify guidelines for sustainable IT design or deployment </t>
  </si>
  <si>
    <t>List the sustainable effects of telecommuting or web shopping </t>
  </si>
  <si>
    <t>Investigate pervasive computing in areas such as smart energy systems, social networking, transportation, agriculture, supply-chain systems, environmental monitoring and citizen activism.</t>
  </si>
  <si>
    <t>Develop applications of computing and assess through research areas pertaining to environmental issues (e.g. energy, pollution, resource usage, recycling and reuse, food management, farming) </t>
  </si>
  <si>
    <t>History</t>
  </si>
  <si>
    <t>Identify significant continuing trends in the history of the computing field. </t>
  </si>
  <si>
    <t>Identify the contributions of several pioneers in the computing field.</t>
  </si>
  <si>
    <t>Discuss the historical context for several programming language paradigms. </t>
  </si>
  <si>
    <t>Compare daily life before and after the advent of personal computers and the Internet. </t>
  </si>
  <si>
    <t>Economies of Computing</t>
  </si>
  <si>
    <t>name change</t>
  </si>
  <si>
    <t>Summarize the rationale for antimonopoly efforts. </t>
  </si>
  <si>
    <t>Identify several ways in which the information technology industry is affected by shortages in the labor supply. </t>
  </si>
  <si>
    <t>Identify the evolution of pricing strategies for computing goods and services.</t>
  </si>
  <si>
    <t>Discuss the benefits, the drawbacks and the implications of off-shoring and outsourcing. </t>
  </si>
  <si>
    <t>Investigate and defend ways to address limitations on access to computing. </t>
  </si>
  <si>
    <t>Security Policies, Laws and Computer Crimes</t>
  </si>
  <si>
    <t>List classic examples of computer crimes and social engineering incidents with societal impact.</t>
  </si>
  <si>
    <t>Identify laws that apply to computer crimes </t>
  </si>
  <si>
    <t>Describe the motivation and  ramifications of cyber terrorism and criminal hacking</t>
  </si>
  <si>
    <t>Examine the ethical and legal issues surrounding the misuse of access and various breaches in security </t>
  </si>
  <si>
    <t>Discuss the professional's role in security and the trade-offs involved.</t>
  </si>
  <si>
    <t>Investigate measures that can be taken by both individuals and organizations including governments to prevent or mitigate the undesirable effects of computer crimes and identity theft </t>
  </si>
  <si>
    <t>Write a company-wide security policy, which includes procedures for managing passwords and employee monitoring.</t>
  </si>
  <si>
    <t>KAs </t>
  </si>
  <si>
    <t>KUs </t>
  </si>
  <si>
    <t>tier 1</t>
  </si>
  <si>
    <t>tier 2</t>
  </si>
  <si>
    <t>Elective</t>
  </si>
  <si>
    <t>total</t>
  </si>
  <si>
    <t>Differences</t>
  </si>
  <si>
    <t>6 FA, 6 AU, the actual count is 1008.</t>
  </si>
  <si>
    <t>(highlighting)</t>
  </si>
  <si>
    <t>ON</t>
  </si>
  <si>
    <t>Don Not Edit this page directly. This page is derived from CurriculumDetails</t>
  </si>
  <si>
    <t>Meets Tier 1</t>
  </si>
  <si>
    <t>Meets Tier 2</t>
  </si>
  <si>
    <t>Tier1 hrs</t>
  </si>
  <si>
    <t>Tier2 hrs</t>
  </si>
  <si>
    <t>KU Outcome</t>
  </si>
  <si>
    <t>Algorithmic Strategies</t>
  </si>
  <si>
    <t>)</t>
  </si>
  <si>
    <t>&lt;My Program&gt;</t>
  </si>
  <si>
    <t>Enter courses in columns G-AJ. Mark outcomes with any character.</t>
  </si>
  <si>
    <t>CSC 151, Functional Problem Solving (ongoing course)</t>
  </si>
  <si>
    <t>CSC 161, Imperative Problem Solving and Data Structures (ongoing course)</t>
  </si>
  <si>
    <t>CSC 207, Algorithms and OO Design (ongoing course)</t>
  </si>
  <si>
    <t>MAT/CSC 208, Discrete Structures (ongoing course)</t>
  </si>
  <si>
    <t>CSC 211, Organization an d Architecture (ongoing course)</t>
  </si>
  <si>
    <t>CSC 213, Operating Systems and Parallel Algorithms (ongoing course)</t>
  </si>
  <si>
    <t>CSC 301, Analysis of Algorithms (ongoing course)</t>
  </si>
  <si>
    <t>CSC 341, Automata, Formal Lang., and Computational Complexity (ongoing course)</t>
  </si>
  <si>
    <t>CSC 323, Software Design (existing course, may be replaced by project courses)</t>
  </si>
  <si>
    <t>CSC 325, Databases &amp; Web Design (existing course, may be replaced by project courses)</t>
  </si>
  <si>
    <t>CSC 302, Prog. Lang. Concepts (existing languages course, may be replaced by 2-credit elective)</t>
  </si>
  <si>
    <t>CSC 362, Compilers (existing languages course, may be replaced by 2-credit elective)</t>
  </si>
  <si>
    <t>CSC261 Artificial Intelligence (ongoing elective)</t>
  </si>
  <si>
    <t>CSC295 Computer Vision (existing elective)</t>
  </si>
  <si>
    <t>CSC 2xx, Computer Security (evolving, new 2-credit course)</t>
  </si>
  <si>
    <t>CSC 321, Tools &amp; Principles of Software Development (evolving, new 2-credit software methodology course)</t>
  </si>
  <si>
    <t>CSC 322, Community-Based Projects (evolving, new 2-credit project-based course)</t>
  </si>
  <si>
    <t>CSC 364, Computer Networks (draft revision for 2-credits)</t>
  </si>
  <si>
    <t>Number of courses achieving targeted outcome</t>
  </si>
  <si>
    <t>Coverage</t>
  </si>
  <si>
    <t>Yes</t>
  </si>
  <si>
    <t>Fam</t>
  </si>
  <si>
    <t>O()</t>
  </si>
  <si>
    <t>Some</t>
  </si>
  <si>
    <t>Trees</t>
  </si>
  <si>
    <t>?</t>
  </si>
  <si>
    <t>Maps</t>
  </si>
  <si>
    <t>??</t>
  </si>
  <si>
    <t>Totals Using Excel</t>
  </si>
  <si>
    <t>Notes on Using the Spreadsheet</t>
  </si>
  <si>
    <t>Data should be entered only into the CurriculumDetail worksheet. On this worksheet. Columns A and B contain the knowledge areas and knowledge units from the guidelines. Column C contains the tier for the outcome (Tier 1, Tier 2, or Elective, which is represented by the number 3). Column D contains the level (Familiarity, Usage, Assessment) for the outcome.</t>
  </si>
  <si>
    <t>Column E contains the KU Outcome numbers, which align with the outcomes listed in the LearningOutcomes page. Each outcome is also contained in the comment box for that row. (Hover the cursor over the red triangle in the upper right of the cell.)</t>
  </si>
  <si>
    <t>To use this spreadsheet, enter the program content information on the CurriculumDetail worksheet. Enter the program's courses in Row 3, columns G through AJ.</t>
  </si>
  <si>
    <t>For each course, mark the rows corresponding to the outcomes met in that course. </t>
  </si>
  <si>
    <t>Cell C2 controls highlighting. "ON" turns highlighting on. "OFF" turns highlighting off. "REV" does reverse highlighting.</t>
  </si>
  <si>
    <t>For ON, the yellow highlight marks the Tier1 outcomes that have no course listed in which the outcome is met. The red highlight marks unmet Tier2 outcomes. When a Tier1 or Tier2 outcome is met by a course in the curriculum, the highlighting is removed.</t>
  </si>
  <si>
    <t>For REV, the yellow and red highlights are the same as for ON. For KUs where some course contributes to the KU and the Tier1 and Tier2 requirements are met, the KU is highlighted in green. This lets the user quickly see what KUs are covered in the curriculum.</t>
  </si>
  <si>
    <t>The Curriculum Summary worksheet is updated automatically from the Curriculum Detail sheet. This sheet lists the Knowledge Areas and Knowledge Units along with the courses in the curriculum that contribute to the knowledge unit. Highlighting indicates knowledge units with unmet Tier1 and Tier2 outcomes.</t>
  </si>
  <si>
    <t>S. Roach</t>
  </si>
  <si>
    <t>Initial version</t>
  </si>
  <si>
    <t>S.Roach</t>
  </si>
  <si>
    <t>Added REV for highlighting</t>
  </si>
  <si>
    <t>Modified outcomes for IS, AR, and IAS</t>
  </si>
  <si>
    <t>Minor modifications to AL per Andrea</t>
  </si>
  <si>
    <t>Major changes to IAS for Ironman 1.0, minor change to SP</t>
  </si>
</sst>
</file>

<file path=xl/styles.xml><?xml version="1.0" encoding="utf-8"?>
<styleSheet xmlns="http://schemas.openxmlformats.org/spreadsheetml/2006/main">
  <numFmts count="4">
    <numFmt formatCode="GENERAL" numFmtId="164"/>
    <numFmt formatCode="GENERAL" numFmtId="165"/>
    <numFmt formatCode="M/D/YYYY" numFmtId="166"/>
    <numFmt formatCode="@" numFmtId="167"/>
  </numFmts>
  <fonts count="17">
    <font>
      <name val="Arial"/>
      <family val="2"/>
      <sz val="10"/>
    </font>
    <font>
      <name val="Arial"/>
      <family val="0"/>
      <sz val="10"/>
    </font>
    <font>
      <name val="Arial"/>
      <family val="0"/>
      <sz val="10"/>
    </font>
    <font>
      <name val="Arial"/>
      <family val="0"/>
      <sz val="10"/>
    </font>
    <font>
      <name val="Arial"/>
      <family val="2"/>
      <b val="true"/>
      <color rgb="00000000"/>
      <sz val="10"/>
    </font>
    <font>
      <name val="Arial"/>
      <family val="2"/>
      <color rgb="00000000"/>
      <sz val="10"/>
    </font>
    <font>
      <name val="Times New Roman"/>
      <family val="1"/>
      <color rgb="00000000"/>
      <sz val="12"/>
    </font>
    <font>
      <name val="Times New Roman"/>
      <family val="1"/>
      <color rgb="00000000"/>
      <sz val="10"/>
    </font>
    <font>
      <name val="Calibri"/>
      <family val="2"/>
      <sz val="11"/>
    </font>
    <font>
      <name val="Times New Roman"/>
      <family val="1"/>
      <sz val="11"/>
    </font>
    <font>
      <name val="Calibri"/>
      <family val="2"/>
      <sz val="10"/>
    </font>
    <font>
      <name val="Times New Roman"/>
      <family val="1"/>
      <i val="true"/>
      <color rgb="00000000"/>
      <sz val="12"/>
    </font>
    <font>
      <name val="Times New Roman"/>
      <family val="1"/>
      <color rgb="00000000"/>
      <sz val="12"/>
      <u val="single"/>
    </font>
    <font>
      <name val="Cambria"/>
      <family val="1"/>
      <color rgb="00000000"/>
      <sz val="12"/>
    </font>
    <font>
      <name val="Cambria"/>
      <family val="1"/>
      <sz val="12"/>
    </font>
    <font>
      <name val="Arial"/>
      <family val="2"/>
      <i val="true"/>
      <sz val="10"/>
    </font>
    <font>
      <name val="Arial"/>
      <family val="2"/>
      <b val="true"/>
      <sz val="10"/>
    </font>
  </fonts>
  <fills count="2">
    <fill>
      <patternFill patternType="none"/>
    </fill>
    <fill>
      <patternFill patternType="gray125"/>
    </fill>
  </fills>
  <borders count="1">
    <border diagonalDown="false" diagonalUp="false">
      <left/>
      <right/>
      <top/>
      <bottom/>
      <diagonal/>
    </border>
  </borders>
  <cellStyleXfs count="21">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xf applyAlignment="true" applyBorder="true" applyFont="true" applyProtection="true" borderId="0" fillId="0" fontId="0" numFmtId="165">
      <alignment horizontal="general" indent="0" shrinkToFit="false" textRotation="0" vertical="center" wrapText="false"/>
      <protection hidden="false" locked="true"/>
    </xf>
  </cellStyleXfs>
  <cellXfs count="43">
    <xf applyAlignment="false" applyBorder="false" applyFont="false" applyProtection="false" borderId="0" fillId="0" fontId="0" numFmtId="164" xfId="0"/>
    <xf applyAlignment="false" applyBorder="false" applyFont="false" applyProtection="false" borderId="0" fillId="0" fontId="0" numFmtId="165" xfId="20"/>
    <xf applyAlignment="true" applyBorder="false" applyFont="true" applyProtection="false" borderId="0" fillId="0" fontId="4" numFmtId="165" xfId="20">
      <alignment horizontal="general" indent="0" shrinkToFit="false" textRotation="0" vertical="bottom" wrapText="false"/>
    </xf>
    <xf applyAlignment="true" applyBorder="false" applyFont="true" applyProtection="false" borderId="0" fillId="0" fontId="5" numFmtId="165" xfId="20">
      <alignment horizontal="general" indent="0" shrinkToFit="false" textRotation="0" vertical="bottom" wrapText="false"/>
    </xf>
    <xf applyAlignment="false" applyBorder="false" applyFont="false" applyProtection="false" borderId="0" fillId="0" fontId="0" numFmtId="165" xfId="20"/>
    <xf applyAlignment="false" applyBorder="false" applyFont="true" applyProtection="false" borderId="0" fillId="0" fontId="6" numFmtId="165" xfId="20"/>
    <xf applyAlignment="true" applyBorder="false" applyFont="true" applyProtection="false" borderId="0" fillId="0" fontId="7" numFmtId="165" xfId="20">
      <alignment horizontal="left" indent="0" shrinkToFit="false" textRotation="0" vertical="center" wrapText="false"/>
    </xf>
    <xf applyAlignment="true" applyBorder="false" applyFont="true" applyProtection="false" borderId="0" fillId="0" fontId="7" numFmtId="165" xfId="20">
      <alignment horizontal="general" indent="0" shrinkToFit="false" textRotation="0" vertical="bottom" wrapText="false"/>
    </xf>
    <xf applyAlignment="true" applyBorder="false" applyFont="true" applyProtection="false" borderId="0" fillId="0" fontId="7" numFmtId="165" xfId="20">
      <alignment horizontal="left" indent="1" shrinkToFit="false" textRotation="0" vertical="center" wrapText="false"/>
    </xf>
    <xf applyAlignment="true" applyBorder="false" applyFont="true" applyProtection="false" borderId="0" fillId="0" fontId="7" numFmtId="165" xfId="20">
      <alignment horizontal="left" indent="0" shrinkToFit="false" textRotation="0" vertical="center" wrapText="false"/>
    </xf>
    <xf applyAlignment="false" applyBorder="false" applyFont="true" applyProtection="false" borderId="0" fillId="0" fontId="6" numFmtId="165" xfId="20"/>
    <xf applyAlignment="false" applyBorder="false" applyFont="false" applyProtection="false" borderId="0" fillId="0" fontId="0" numFmtId="166" xfId="20"/>
    <xf applyAlignment="false" applyBorder="false" applyFont="true" applyProtection="false" borderId="0" fillId="0" fontId="7" numFmtId="165" xfId="20"/>
    <xf applyAlignment="false" applyBorder="false" applyFont="true" applyProtection="false" borderId="0" fillId="0" fontId="8" numFmtId="165" xfId="20"/>
    <xf applyAlignment="false" applyBorder="false" applyFont="true" applyProtection="false" borderId="0" fillId="0" fontId="7" numFmtId="165" xfId="20"/>
    <xf applyAlignment="false" applyBorder="false" applyFont="true" applyProtection="false" borderId="0" fillId="0" fontId="8" numFmtId="165" xfId="20"/>
    <xf applyAlignment="false" applyBorder="false" applyFont="true" applyProtection="false" borderId="0" fillId="0" fontId="10" numFmtId="165" xfId="20"/>
    <xf applyAlignment="true" applyBorder="false" applyFont="true" applyProtection="false" borderId="0" fillId="0" fontId="13" numFmtId="165" xfId="20">
      <alignment horizontal="left" indent="0" shrinkToFit="false" textRotation="0" vertical="center" wrapText="false"/>
    </xf>
    <xf applyAlignment="true" applyBorder="false" applyFont="true" applyProtection="false" borderId="0" fillId="0" fontId="14" numFmtId="165" xfId="20">
      <alignment horizontal="left" indent="0" shrinkToFit="false" textRotation="0" vertical="center" wrapText="false"/>
    </xf>
    <xf applyAlignment="false" applyBorder="false" applyFont="true" applyProtection="false" borderId="0" fillId="0" fontId="13" numFmtId="165" xfId="20"/>
    <xf applyAlignment="false" applyBorder="false" applyFont="true" applyProtection="false" borderId="0" fillId="0" fontId="13" numFmtId="165" xfId="20"/>
    <xf applyAlignment="true" applyBorder="false" applyFont="false" applyProtection="false" borderId="0" fillId="0" fontId="0" numFmtId="165" xfId="20">
      <alignment horizontal="center" indent="0" shrinkToFit="false" textRotation="0" vertical="center" wrapText="false"/>
    </xf>
    <xf applyAlignment="true" applyBorder="false" applyFont="true" applyProtection="false" borderId="0" fillId="0" fontId="0" numFmtId="165" xfId="20">
      <alignment horizontal="general" indent="0" shrinkToFit="false" textRotation="0" vertical="center" wrapText="true"/>
    </xf>
    <xf applyAlignment="true" applyBorder="true" applyFont="true" applyProtection="false" borderId="0" fillId="0" fontId="0" numFmtId="165" xfId="20">
      <alignment horizontal="center" indent="0" shrinkToFit="false" textRotation="90" vertical="bottom" wrapText="false"/>
    </xf>
    <xf applyAlignment="true" applyBorder="false" applyFont="true" applyProtection="false" borderId="0" fillId="0" fontId="4" numFmtId="165" xfId="20">
      <alignment horizontal="center" indent="0" shrinkToFit="false" textRotation="0" vertical="bottom" wrapText="false"/>
    </xf>
    <xf applyAlignment="false" applyBorder="false" applyFont="true" applyProtection="false" borderId="0" fillId="0" fontId="0" numFmtId="165" xfId="20"/>
    <xf applyAlignment="true" applyBorder="false" applyFont="false" applyProtection="false" borderId="0" fillId="0" fontId="0" numFmtId="165" xfId="20">
      <alignment horizontal="general" indent="0" shrinkToFit="false" textRotation="0" vertical="center" wrapText="true"/>
    </xf>
    <xf applyAlignment="true" applyBorder="false" applyFont="false" applyProtection="false" borderId="0" fillId="0" fontId="0" numFmtId="165" xfId="20">
      <alignment horizontal="center" indent="0" shrinkToFit="false" textRotation="0" vertical="center" wrapText="true"/>
    </xf>
    <xf applyAlignment="true" applyBorder="true" applyFont="false" applyProtection="false" borderId="0" fillId="0" fontId="0" numFmtId="165" xfId="20">
      <alignment horizontal="center" indent="0" shrinkToFit="false" textRotation="90" vertical="bottom" wrapText="true"/>
    </xf>
    <xf applyAlignment="true" applyBorder="false" applyFont="true" applyProtection="false" borderId="0" fillId="0" fontId="0" numFmtId="167" xfId="20">
      <alignment horizontal="general" indent="0" shrinkToFit="false" textRotation="90" vertical="bottom" wrapText="true"/>
    </xf>
    <xf applyAlignment="true" applyBorder="false" applyFont="true" applyProtection="false" borderId="0" fillId="0" fontId="0" numFmtId="165" xfId="20">
      <alignment horizontal="left" indent="0" shrinkToFit="false" textRotation="90" vertical="bottom" wrapText="true"/>
    </xf>
    <xf applyAlignment="true" applyBorder="false" applyFont="true" applyProtection="false" borderId="0" fillId="0" fontId="0" numFmtId="165" xfId="20">
      <alignment horizontal="general" indent="0" shrinkToFit="false" textRotation="90" vertical="bottom" wrapText="true"/>
    </xf>
    <xf applyAlignment="true" applyBorder="true" applyFont="true" applyProtection="false" borderId="0" fillId="0" fontId="0" numFmtId="164" xfId="0">
      <alignment horizontal="center" indent="0" shrinkToFit="false" textRotation="90" vertical="bottom" wrapText="true"/>
    </xf>
    <xf applyAlignment="true" applyBorder="false" applyFont="false" applyProtection="false" borderId="0" fillId="0" fontId="0" numFmtId="165" xfId="20">
      <alignment horizontal="general" indent="0" shrinkToFit="false" textRotation="90" vertical="center" wrapText="true"/>
    </xf>
    <xf applyAlignment="true" applyBorder="false" applyFont="true" applyProtection="false" borderId="0" fillId="0" fontId="15" numFmtId="165" xfId="20">
      <alignment horizontal="general" indent="0" shrinkToFit="false" textRotation="90" vertical="center" wrapText="true"/>
    </xf>
    <xf applyAlignment="true" applyBorder="false" applyFont="false" applyProtection="false" borderId="0" fillId="0" fontId="0" numFmtId="164" xfId="0">
      <alignment horizontal="general" indent="0" shrinkToFit="false" textRotation="0" vertical="bottom" wrapText="true"/>
    </xf>
    <xf applyAlignment="true" applyBorder="false" applyFont="true" applyProtection="false" borderId="0" fillId="0" fontId="4" numFmtId="164" xfId="0">
      <alignment horizontal="general" indent="0" shrinkToFit="false" textRotation="0" vertical="bottom" wrapText="false"/>
    </xf>
    <xf applyAlignment="false" applyBorder="false" applyFont="true" applyProtection="false" borderId="0" fillId="0" fontId="0" numFmtId="164" xfId="0"/>
    <xf applyAlignment="false" applyBorder="false" applyFont="true" applyProtection="false" borderId="0" fillId="0" fontId="0" numFmtId="165" xfId="20"/>
    <xf applyAlignment="true" applyBorder="false" applyFont="false" applyProtection="false" borderId="0" fillId="0" fontId="0" numFmtId="164" xfId="0">
      <alignment horizontal="left" indent="0" shrinkToFit="false" textRotation="0" vertical="center" wrapText="false"/>
    </xf>
    <xf applyAlignment="false" applyBorder="false" applyFont="true" applyProtection="false" borderId="0" fillId="0" fontId="16" numFmtId="165" xfId="20"/>
    <xf applyAlignment="true" applyBorder="false" applyFont="true" applyProtection="false" borderId="0" fillId="0" fontId="0" numFmtId="165" xfId="20">
      <alignment horizontal="general" indent="0" shrinkToFit="false" textRotation="0" vertical="center" wrapText="false"/>
    </xf>
    <xf applyAlignment="false" applyBorder="false" applyFont="false" applyProtection="false" borderId="0" fillId="0" fontId="0" numFmtId="166" xfId="20"/>
  </cellXfs>
  <cellStyles count="7">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 builtinId="54" customBuiltin="true" name="Excel Built-in Normal" xfId="20"/>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sharedStrings" Target="sharedStrings.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I1404"/>
  <sheetViews>
    <sheetView colorId="64" defaultGridColor="true" rightToLeft="false" showFormulas="false" showGridLines="true" showOutlineSymbols="true" showRowColHeaders="true" showZeros="true" tabSelected="false" topLeftCell="A16" view="normal" windowProtection="false" workbookViewId="0" zoomScale="90" zoomScaleNormal="90" zoomScalePageLayoutView="100">
      <selection activeCell="F30" activeCellId="0" pane="topLeft" sqref="F30"/>
    </sheetView>
  </sheetViews>
  <cols>
    <col collapsed="false" hidden="false" max="1" min="1" style="0" width="5.88627450980392"/>
    <col collapsed="false" hidden="false" max="2" min="2" style="0" width="35.3176470588235"/>
    <col collapsed="false" hidden="false" max="3" min="3" style="0" width="7.46274509803922"/>
    <col collapsed="false" hidden="false" max="4" min="4" style="0" width="12.4823529411765"/>
    <col collapsed="false" hidden="false" max="5" min="5" style="0" width="8.1843137254902"/>
    <col collapsed="false" hidden="false" max="6" min="6" style="0" width="141.988235294118"/>
    <col collapsed="false" hidden="false" max="7" min="7" style="0" width="8.75686274509804"/>
    <col collapsed="false" hidden="false" max="1025" min="8" style="0" width="5.88627450980392"/>
  </cols>
  <sheetData>
    <row collapsed="false" customFormat="true" customHeight="true" hidden="false" ht="14.25" outlineLevel="0" r="1" s="1"/>
    <row collapsed="false" customFormat="true" customHeight="true" hidden="false" ht="14.25" outlineLevel="0" r="2" s="1"/>
    <row collapsed="false" customFormat="true" customHeight="true" hidden="false" ht="14.25" outlineLevel="0" r="3" s="1"/>
    <row collapsed="false" customFormat="true" customHeight="true" hidden="false" ht="14.25" outlineLevel="0" r="4" s="1"/>
    <row collapsed="false" customFormat="true" customHeight="true" hidden="false" ht="14.25" outlineLevel="0" r="5" s="1">
      <c r="A5" s="2" t="s">
        <v>0</v>
      </c>
      <c r="B5" s="2" t="s">
        <v>1</v>
      </c>
      <c r="C5" s="2" t="s">
        <v>2</v>
      </c>
      <c r="D5" s="2" t="s">
        <v>3</v>
      </c>
      <c r="E5" s="2" t="s">
        <v>4</v>
      </c>
      <c r="F5" s="2" t="s">
        <v>5</v>
      </c>
      <c r="H5" s="2"/>
      <c r="I5" s="2"/>
    </row>
    <row collapsed="false" customFormat="true" customHeight="true" hidden="false" ht="14.25" outlineLevel="0" r="6" s="4">
      <c r="A6" s="3" t="s">
        <v>6</v>
      </c>
      <c r="B6" s="3" t="s">
        <v>7</v>
      </c>
      <c r="C6" s="2" t="n">
        <v>2</v>
      </c>
      <c r="D6" s="2" t="n">
        <v>2</v>
      </c>
      <c r="E6" s="2"/>
      <c r="F6" s="2"/>
      <c r="H6" s="2"/>
      <c r="I6" s="2"/>
    </row>
    <row collapsed="false" customFormat="true" customHeight="true" hidden="false" ht="14.25" outlineLevel="0" r="7" s="4">
      <c r="A7" s="3" t="s">
        <v>6</v>
      </c>
      <c r="B7" s="3" t="s">
        <v>7</v>
      </c>
      <c r="C7" s="3" t="n">
        <v>1</v>
      </c>
      <c r="D7" s="3" t="s">
        <v>8</v>
      </c>
      <c r="E7" s="3" t="n">
        <v>1</v>
      </c>
      <c r="F7" s="3" t="s">
        <v>9</v>
      </c>
    </row>
    <row collapsed="false" customFormat="true" customHeight="true" hidden="false" ht="14.25" outlineLevel="0" r="8" s="4">
      <c r="A8" s="3" t="s">
        <v>6</v>
      </c>
      <c r="B8" s="3" t="s">
        <v>7</v>
      </c>
      <c r="C8" s="3" t="n">
        <v>1</v>
      </c>
      <c r="D8" s="3" t="s">
        <v>10</v>
      </c>
      <c r="E8" s="3" t="n">
        <v>2</v>
      </c>
      <c r="F8" s="3" t="s">
        <v>11</v>
      </c>
    </row>
    <row collapsed="false" customFormat="true" customHeight="true" hidden="false" ht="14.25" outlineLevel="0" r="9" s="4">
      <c r="A9" s="3" t="s">
        <v>6</v>
      </c>
      <c r="B9" s="3" t="s">
        <v>7</v>
      </c>
      <c r="C9" s="3" t="n">
        <v>1</v>
      </c>
      <c r="D9" s="3" t="s">
        <v>12</v>
      </c>
      <c r="E9" s="3" t="n">
        <v>3</v>
      </c>
      <c r="F9" s="3" t="s">
        <v>13</v>
      </c>
    </row>
    <row collapsed="false" customFormat="true" customHeight="true" hidden="false" ht="14.25" outlineLevel="0" r="10" s="4">
      <c r="A10" s="3" t="s">
        <v>6</v>
      </c>
      <c r="B10" s="3" t="s">
        <v>7</v>
      </c>
      <c r="C10" s="3" t="n">
        <v>1</v>
      </c>
      <c r="D10" s="3" t="s">
        <v>8</v>
      </c>
      <c r="E10" s="3" t="n">
        <v>4</v>
      </c>
      <c r="F10" s="3" t="s">
        <v>14</v>
      </c>
    </row>
    <row collapsed="false" customFormat="true" customHeight="true" hidden="false" ht="14.25" outlineLevel="0" r="11" s="4">
      <c r="A11" s="3" t="s">
        <v>6</v>
      </c>
      <c r="B11" s="3" t="s">
        <v>7</v>
      </c>
      <c r="C11" s="3" t="n">
        <v>1</v>
      </c>
      <c r="D11" s="3" t="s">
        <v>8</v>
      </c>
      <c r="E11" s="3" t="n">
        <v>5</v>
      </c>
      <c r="F11" s="3" t="s">
        <v>15</v>
      </c>
    </row>
    <row collapsed="false" customFormat="true" customHeight="true" hidden="false" ht="14.25" outlineLevel="0" r="12" s="4">
      <c r="A12" s="3" t="s">
        <v>6</v>
      </c>
      <c r="B12" s="3" t="s">
        <v>7</v>
      </c>
      <c r="C12" s="3" t="n">
        <v>1</v>
      </c>
      <c r="D12" s="3" t="s">
        <v>10</v>
      </c>
      <c r="E12" s="3" t="n">
        <v>6</v>
      </c>
      <c r="F12" s="3" t="s">
        <v>16</v>
      </c>
    </row>
    <row collapsed="false" customFormat="true" customHeight="true" hidden="false" ht="14.25" outlineLevel="0" r="13" s="4">
      <c r="A13" s="3" t="s">
        <v>6</v>
      </c>
      <c r="B13" s="3" t="s">
        <v>7</v>
      </c>
      <c r="C13" s="3" t="n">
        <v>1</v>
      </c>
      <c r="D13" s="3" t="s">
        <v>8</v>
      </c>
      <c r="E13" s="3" t="n">
        <v>7</v>
      </c>
      <c r="F13" s="3" t="s">
        <v>17</v>
      </c>
    </row>
    <row collapsed="false" customFormat="true" customHeight="true" hidden="false" ht="14.25" outlineLevel="0" r="14" s="4">
      <c r="A14" s="3" t="s">
        <v>6</v>
      </c>
      <c r="B14" s="3" t="s">
        <v>7</v>
      </c>
      <c r="C14" s="3" t="n">
        <v>2</v>
      </c>
      <c r="D14" s="3" t="s">
        <v>12</v>
      </c>
      <c r="E14" s="3" t="n">
        <v>8</v>
      </c>
      <c r="F14" s="3" t="s">
        <v>18</v>
      </c>
    </row>
    <row collapsed="false" customFormat="true" customHeight="true" hidden="false" ht="14.25" outlineLevel="0" r="15" s="4">
      <c r="A15" s="3" t="s">
        <v>6</v>
      </c>
      <c r="B15" s="3" t="s">
        <v>7</v>
      </c>
      <c r="C15" s="3" t="n">
        <v>2</v>
      </c>
      <c r="D15" s="3" t="s">
        <v>12</v>
      </c>
      <c r="E15" s="3" t="n">
        <v>9</v>
      </c>
      <c r="F15" s="3" t="s">
        <v>19</v>
      </c>
    </row>
    <row collapsed="false" customFormat="true" customHeight="true" hidden="false" ht="14.25" outlineLevel="0" r="16" s="4">
      <c r="A16" s="3" t="s">
        <v>6</v>
      </c>
      <c r="B16" s="3" t="s">
        <v>7</v>
      </c>
      <c r="C16" s="3" t="n">
        <v>2</v>
      </c>
      <c r="D16" s="3" t="s">
        <v>8</v>
      </c>
      <c r="E16" s="3" t="n">
        <v>10</v>
      </c>
      <c r="F16" s="3" t="s">
        <v>20</v>
      </c>
    </row>
    <row collapsed="false" customFormat="true" customHeight="true" hidden="false" ht="14.25" outlineLevel="0" r="17" s="4">
      <c r="A17" s="3" t="s">
        <v>6</v>
      </c>
      <c r="B17" s="3" t="s">
        <v>7</v>
      </c>
      <c r="C17" s="3" t="n">
        <v>2</v>
      </c>
      <c r="D17" s="3" t="s">
        <v>12</v>
      </c>
      <c r="E17" s="3" t="n">
        <v>11</v>
      </c>
      <c r="F17" s="3" t="s">
        <v>21</v>
      </c>
    </row>
    <row collapsed="false" customFormat="true" customHeight="true" hidden="false" ht="14.25" outlineLevel="0" r="18" s="4">
      <c r="A18" s="3" t="s">
        <v>6</v>
      </c>
      <c r="B18" s="3" t="s">
        <v>7</v>
      </c>
      <c r="C18" s="3" t="n">
        <v>2</v>
      </c>
      <c r="D18" s="3" t="s">
        <v>12</v>
      </c>
      <c r="E18" s="3" t="n">
        <v>12</v>
      </c>
      <c r="F18" s="3" t="s">
        <v>22</v>
      </c>
    </row>
    <row collapsed="false" customFormat="true" customHeight="true" hidden="false" ht="14.25" outlineLevel="0" r="19" s="4">
      <c r="A19" s="3"/>
      <c r="B19" s="3"/>
      <c r="C19" s="3"/>
      <c r="D19" s="3"/>
      <c r="E19" s="3"/>
      <c r="F19" s="3"/>
    </row>
    <row collapsed="false" customFormat="true" customHeight="true" hidden="false" ht="14.25" outlineLevel="0" r="20" s="4">
      <c r="A20" s="3" t="s">
        <v>6</v>
      </c>
      <c r="B20" s="3" t="s">
        <v>23</v>
      </c>
      <c r="C20" s="3" t="n">
        <v>5</v>
      </c>
      <c r="D20" s="3" t="n">
        <v>1</v>
      </c>
      <c r="E20" s="3"/>
      <c r="F20" s="3"/>
    </row>
    <row collapsed="false" customFormat="true" customHeight="true" hidden="false" ht="14.25" outlineLevel="0" r="21" s="4">
      <c r="A21" s="3" t="s">
        <v>6</v>
      </c>
      <c r="B21" s="3" t="s">
        <v>23</v>
      </c>
      <c r="C21" s="3" t="n">
        <v>1</v>
      </c>
      <c r="D21" s="3" t="s">
        <v>8</v>
      </c>
      <c r="E21" s="3" t="n">
        <v>1</v>
      </c>
      <c r="F21" s="3" t="s">
        <v>24</v>
      </c>
    </row>
    <row collapsed="false" customFormat="true" customHeight="true" hidden="false" ht="14.25" outlineLevel="0" r="22" s="4">
      <c r="A22" s="3" t="s">
        <v>6</v>
      </c>
      <c r="B22" s="3" t="s">
        <v>23</v>
      </c>
      <c r="C22" s="3" t="n">
        <v>1</v>
      </c>
      <c r="D22" s="3" t="s">
        <v>12</v>
      </c>
      <c r="E22" s="3" t="n">
        <v>2</v>
      </c>
      <c r="F22" s="3" t="s">
        <v>25</v>
      </c>
    </row>
    <row collapsed="false" customFormat="true" customHeight="true" hidden="false" ht="14.25" outlineLevel="0" r="23" s="4">
      <c r="A23" s="3" t="s">
        <v>6</v>
      </c>
      <c r="B23" s="3" t="s">
        <v>23</v>
      </c>
      <c r="C23" s="3" t="n">
        <v>1</v>
      </c>
      <c r="D23" s="3" t="s">
        <v>26</v>
      </c>
      <c r="E23" s="3" t="n">
        <v>3</v>
      </c>
      <c r="F23" s="3" t="s">
        <v>27</v>
      </c>
    </row>
    <row collapsed="false" customFormat="true" customHeight="true" hidden="false" ht="14.25" outlineLevel="0" r="24" s="4">
      <c r="A24" s="3" t="s">
        <v>6</v>
      </c>
      <c r="B24" s="3" t="s">
        <v>23</v>
      </c>
      <c r="C24" s="3" t="n">
        <v>1</v>
      </c>
      <c r="D24" s="3" t="s">
        <v>12</v>
      </c>
      <c r="E24" s="3" t="n">
        <v>4</v>
      </c>
      <c r="F24" s="3" t="s">
        <v>28</v>
      </c>
    </row>
    <row collapsed="false" customFormat="true" customHeight="true" hidden="false" ht="14.25" outlineLevel="0" r="25" s="4">
      <c r="A25" s="3" t="s">
        <v>6</v>
      </c>
      <c r="B25" s="3" t="s">
        <v>23</v>
      </c>
      <c r="C25" s="3" t="n">
        <v>1</v>
      </c>
      <c r="D25" s="3" t="s">
        <v>12</v>
      </c>
      <c r="E25" s="3" t="n">
        <v>5</v>
      </c>
      <c r="F25" s="3" t="s">
        <v>29</v>
      </c>
    </row>
    <row collapsed="false" customFormat="true" customHeight="true" hidden="false" ht="14.25" outlineLevel="0" r="26" s="4">
      <c r="A26" s="3" t="s">
        <v>6</v>
      </c>
      <c r="B26" s="3" t="s">
        <v>23</v>
      </c>
      <c r="C26" s="3" t="n">
        <v>1</v>
      </c>
      <c r="D26" s="3" t="s">
        <v>12</v>
      </c>
      <c r="E26" s="3" t="n">
        <v>6</v>
      </c>
      <c r="F26" s="3" t="s">
        <v>30</v>
      </c>
    </row>
    <row collapsed="false" customFormat="true" customHeight="true" hidden="false" ht="14.25" outlineLevel="0" r="27" s="4">
      <c r="A27" s="3" t="s">
        <v>6</v>
      </c>
      <c r="B27" s="3" t="s">
        <v>23</v>
      </c>
      <c r="C27" s="3" t="n">
        <v>2</v>
      </c>
      <c r="D27" s="3" t="s">
        <v>8</v>
      </c>
      <c r="E27" s="3" t="n">
        <v>7</v>
      </c>
      <c r="F27" s="3" t="s">
        <v>31</v>
      </c>
    </row>
    <row collapsed="false" customFormat="true" customHeight="true" hidden="false" ht="14.25" outlineLevel="0" r="28" s="4">
      <c r="A28" s="3" t="s">
        <v>6</v>
      </c>
      <c r="B28" s="3" t="s">
        <v>23</v>
      </c>
      <c r="C28" s="3" t="n">
        <v>2</v>
      </c>
      <c r="D28" s="3" t="s">
        <v>12</v>
      </c>
      <c r="E28" s="3" t="n">
        <v>8</v>
      </c>
      <c r="F28" s="3" t="s">
        <v>32</v>
      </c>
    </row>
    <row collapsed="false" customFormat="true" customHeight="true" hidden="false" ht="14.25" outlineLevel="0" r="29" s="4">
      <c r="A29" s="3" t="s">
        <v>6</v>
      </c>
      <c r="B29" s="3" t="s">
        <v>23</v>
      </c>
      <c r="C29" s="3" t="n">
        <v>2</v>
      </c>
      <c r="D29" s="3" t="s">
        <v>10</v>
      </c>
      <c r="E29" s="3" t="n">
        <v>9</v>
      </c>
      <c r="F29" s="3" t="s">
        <v>33</v>
      </c>
    </row>
    <row collapsed="false" customFormat="true" customHeight="true" hidden="false" ht="14.25" outlineLevel="0" r="30" s="4">
      <c r="A30" s="3"/>
      <c r="B30" s="3"/>
      <c r="C30" s="3"/>
      <c r="D30" s="3"/>
      <c r="E30" s="3"/>
      <c r="F30" s="3"/>
    </row>
    <row collapsed="false" customFormat="true" customHeight="true" hidden="false" ht="14.25" outlineLevel="0" r="31" s="4">
      <c r="A31" s="3" t="s">
        <v>6</v>
      </c>
      <c r="B31" s="3" t="s">
        <v>34</v>
      </c>
      <c r="C31" s="3" t="n">
        <v>9</v>
      </c>
      <c r="D31" s="3" t="n">
        <v>3</v>
      </c>
      <c r="E31" s="3"/>
      <c r="F31" s="3"/>
    </row>
    <row collapsed="false" customFormat="true" customHeight="true" hidden="false" ht="14.25" outlineLevel="0" r="32" s="4">
      <c r="A32" s="3" t="s">
        <v>6</v>
      </c>
      <c r="B32" s="3" t="s">
        <v>34</v>
      </c>
      <c r="C32" s="3" t="n">
        <v>1</v>
      </c>
      <c r="D32" s="3" t="s">
        <v>12</v>
      </c>
      <c r="E32" s="3" t="n">
        <v>1</v>
      </c>
      <c r="F32" s="3" t="s">
        <v>35</v>
      </c>
    </row>
    <row collapsed="false" customFormat="true" customHeight="true" hidden="false" ht="14.25" outlineLevel="0" r="33" s="4">
      <c r="A33" s="3" t="s">
        <v>6</v>
      </c>
      <c r="B33" s="3" t="s">
        <v>34</v>
      </c>
      <c r="C33" s="3" t="n">
        <v>1</v>
      </c>
      <c r="D33" s="3" t="s">
        <v>26</v>
      </c>
      <c r="E33" s="3" t="n">
        <v>2</v>
      </c>
      <c r="F33" s="3" t="s">
        <v>36</v>
      </c>
    </row>
    <row collapsed="false" customFormat="true" customHeight="true" hidden="false" ht="14.25" outlineLevel="0" r="34" s="4">
      <c r="A34" s="3" t="s">
        <v>6</v>
      </c>
      <c r="B34" s="3" t="s">
        <v>34</v>
      </c>
      <c r="C34" s="3" t="n">
        <v>1</v>
      </c>
      <c r="D34" s="3" t="s">
        <v>12</v>
      </c>
      <c r="E34" s="3" t="n">
        <v>3</v>
      </c>
      <c r="F34" s="3" t="s">
        <v>37</v>
      </c>
    </row>
    <row collapsed="false" customFormat="true" customHeight="true" hidden="false" ht="14.25" outlineLevel="0" r="35" s="4">
      <c r="A35" s="3" t="s">
        <v>6</v>
      </c>
      <c r="B35" s="3" t="s">
        <v>34</v>
      </c>
      <c r="C35" s="3" t="n">
        <v>1</v>
      </c>
      <c r="D35" s="3" t="s">
        <v>8</v>
      </c>
      <c r="E35" s="3" t="n">
        <v>4</v>
      </c>
      <c r="F35" s="3" t="s">
        <v>38</v>
      </c>
    </row>
    <row collapsed="false" customFormat="true" customHeight="true" hidden="false" ht="14.25" outlineLevel="0" r="36" s="4">
      <c r="A36" s="3" t="s">
        <v>6</v>
      </c>
      <c r="B36" s="3" t="s">
        <v>34</v>
      </c>
      <c r="C36" s="3" t="n">
        <v>1</v>
      </c>
      <c r="D36" s="3" t="s">
        <v>8</v>
      </c>
      <c r="E36" s="3" t="n">
        <v>5</v>
      </c>
      <c r="F36" s="3" t="s">
        <v>39</v>
      </c>
    </row>
    <row collapsed="false" customFormat="true" customHeight="true" hidden="false" ht="14.25" outlineLevel="0" r="37" s="4">
      <c r="A37" s="3" t="s">
        <v>6</v>
      </c>
      <c r="B37" s="3" t="s">
        <v>34</v>
      </c>
      <c r="C37" s="3" t="n">
        <v>1</v>
      </c>
      <c r="D37" s="3" t="s">
        <v>8</v>
      </c>
      <c r="E37" s="3" t="n">
        <v>6</v>
      </c>
      <c r="F37" s="3" t="s">
        <v>40</v>
      </c>
    </row>
    <row collapsed="false" customFormat="true" customHeight="true" hidden="false" ht="14.25" outlineLevel="0" r="38" s="4">
      <c r="A38" s="3" t="s">
        <v>6</v>
      </c>
      <c r="B38" s="3" t="s">
        <v>34</v>
      </c>
      <c r="C38" s="3" t="n">
        <v>1</v>
      </c>
      <c r="D38" s="3" t="s">
        <v>12</v>
      </c>
      <c r="E38" s="3" t="n">
        <v>7</v>
      </c>
      <c r="F38" s="3" t="s">
        <v>41</v>
      </c>
    </row>
    <row collapsed="false" customFormat="true" customHeight="true" hidden="false" ht="14.25" outlineLevel="0" r="39" s="4">
      <c r="A39" s="3" t="s">
        <v>6</v>
      </c>
      <c r="B39" s="3" t="s">
        <v>34</v>
      </c>
      <c r="C39" s="3" t="n">
        <v>1</v>
      </c>
      <c r="D39" s="3" t="s">
        <v>26</v>
      </c>
      <c r="E39" s="3" t="n">
        <v>8</v>
      </c>
      <c r="F39" s="3" t="s">
        <v>42</v>
      </c>
    </row>
    <row collapsed="false" customFormat="true" customHeight="true" hidden="false" ht="14.25" outlineLevel="0" r="40" s="4">
      <c r="A40" s="3" t="s">
        <v>6</v>
      </c>
      <c r="B40" s="3" t="s">
        <v>34</v>
      </c>
      <c r="C40" s="3" t="n">
        <v>2</v>
      </c>
      <c r="D40" s="3" t="s">
        <v>8</v>
      </c>
      <c r="E40" s="3" t="n">
        <v>9</v>
      </c>
      <c r="F40" s="5" t="s">
        <v>43</v>
      </c>
    </row>
    <row collapsed="false" customFormat="true" customHeight="true" hidden="false" ht="14.25" outlineLevel="0" r="41" s="4">
      <c r="A41" s="3" t="s">
        <v>6</v>
      </c>
      <c r="B41" s="3" t="s">
        <v>34</v>
      </c>
      <c r="C41" s="3" t="n">
        <v>2</v>
      </c>
      <c r="D41" s="3" t="s">
        <v>12</v>
      </c>
      <c r="E41" s="3" t="n">
        <v>10</v>
      </c>
      <c r="F41" s="3" t="s">
        <v>44</v>
      </c>
    </row>
    <row collapsed="false" customFormat="true" customHeight="true" hidden="false" ht="14.25" outlineLevel="0" r="42" s="4">
      <c r="A42" s="3" t="s">
        <v>6</v>
      </c>
      <c r="B42" s="3" t="s">
        <v>34</v>
      </c>
      <c r="C42" s="3" t="n">
        <v>2</v>
      </c>
      <c r="D42" s="3" t="s">
        <v>12</v>
      </c>
      <c r="E42" s="3" t="n">
        <v>11</v>
      </c>
      <c r="F42" s="3" t="s">
        <v>45</v>
      </c>
    </row>
    <row collapsed="false" customFormat="true" customHeight="true" hidden="false" ht="14.25" outlineLevel="0" r="43" s="4">
      <c r="A43" s="3"/>
      <c r="B43" s="3"/>
      <c r="C43" s="3"/>
      <c r="D43" s="3"/>
      <c r="E43" s="3"/>
      <c r="F43" s="3"/>
    </row>
    <row collapsed="false" customFormat="true" customHeight="true" hidden="false" ht="14.25" outlineLevel="0" r="44" s="4">
      <c r="A44" s="3" t="s">
        <v>6</v>
      </c>
      <c r="B44" s="3" t="s">
        <v>46</v>
      </c>
      <c r="C44" s="3" t="n">
        <v>3</v>
      </c>
      <c r="D44" s="3" t="n">
        <v>3</v>
      </c>
      <c r="E44" s="3"/>
      <c r="F44" s="3"/>
    </row>
    <row collapsed="false" customFormat="true" customHeight="true" hidden="false" ht="14.25" outlineLevel="0" r="45" s="4">
      <c r="A45" s="3" t="s">
        <v>6</v>
      </c>
      <c r="B45" s="3" t="s">
        <v>46</v>
      </c>
      <c r="C45" s="3" t="n">
        <v>1</v>
      </c>
      <c r="D45" s="3" t="s">
        <v>8</v>
      </c>
      <c r="E45" s="3" t="n">
        <v>1</v>
      </c>
      <c r="F45" s="3" t="s">
        <v>47</v>
      </c>
    </row>
    <row collapsed="false" customFormat="true" customHeight="true" hidden="false" ht="14.25" outlineLevel="0" r="46" s="4">
      <c r="A46" s="3" t="s">
        <v>6</v>
      </c>
      <c r="B46" s="3" t="s">
        <v>46</v>
      </c>
      <c r="C46" s="3" t="n">
        <v>1</v>
      </c>
      <c r="D46" s="3" t="s">
        <v>12</v>
      </c>
      <c r="E46" s="3" t="n">
        <v>2</v>
      </c>
      <c r="F46" s="3" t="s">
        <v>48</v>
      </c>
    </row>
    <row collapsed="false" customFormat="true" customHeight="true" hidden="false" ht="14.25" outlineLevel="0" r="47" s="4">
      <c r="A47" s="3" t="s">
        <v>6</v>
      </c>
      <c r="B47" s="3" t="s">
        <v>46</v>
      </c>
      <c r="C47" s="3" t="n">
        <v>1</v>
      </c>
      <c r="D47" s="3" t="s">
        <v>12</v>
      </c>
      <c r="E47" s="3" t="n">
        <v>3</v>
      </c>
      <c r="F47" s="3" t="s">
        <v>49</v>
      </c>
    </row>
    <row collapsed="false" customFormat="true" customHeight="true" hidden="false" ht="14.25" outlineLevel="0" r="48" s="4">
      <c r="A48" s="3" t="s">
        <v>6</v>
      </c>
      <c r="B48" s="3" t="s">
        <v>46</v>
      </c>
      <c r="C48" s="3" t="n">
        <v>1</v>
      </c>
      <c r="D48" s="3" t="s">
        <v>8</v>
      </c>
      <c r="E48" s="3" t="n">
        <v>4</v>
      </c>
      <c r="F48" s="3" t="s">
        <v>50</v>
      </c>
    </row>
    <row collapsed="false" customFormat="true" customHeight="true" hidden="false" ht="14.25" outlineLevel="0" r="49" s="4">
      <c r="A49" s="3" t="s">
        <v>6</v>
      </c>
      <c r="B49" s="3" t="s">
        <v>46</v>
      </c>
      <c r="C49" s="3" t="n">
        <v>2</v>
      </c>
      <c r="D49" s="3" t="s">
        <v>12</v>
      </c>
      <c r="E49" s="3" t="n">
        <v>5</v>
      </c>
      <c r="F49" s="3" t="s">
        <v>51</v>
      </c>
    </row>
    <row collapsed="false" customFormat="true" customHeight="true" hidden="false" ht="14.25" outlineLevel="0" r="50" s="4">
      <c r="A50" s="3" t="s">
        <v>6</v>
      </c>
      <c r="B50" s="3" t="s">
        <v>46</v>
      </c>
      <c r="C50" s="3" t="n">
        <v>2</v>
      </c>
      <c r="D50" s="3" t="s">
        <v>8</v>
      </c>
      <c r="E50" s="3" t="n">
        <v>6</v>
      </c>
      <c r="F50" s="3" t="s">
        <v>52</v>
      </c>
    </row>
    <row collapsed="false" customFormat="true" customHeight="true" hidden="false" ht="14.25" outlineLevel="0" r="51" s="4">
      <c r="A51" s="3" t="s">
        <v>6</v>
      </c>
      <c r="B51" s="3" t="s">
        <v>46</v>
      </c>
      <c r="C51" s="3" t="n">
        <v>2</v>
      </c>
      <c r="D51" s="3" t="s">
        <v>8</v>
      </c>
      <c r="E51" s="3" t="n">
        <v>7</v>
      </c>
      <c r="F51" s="3" t="s">
        <v>53</v>
      </c>
    </row>
    <row collapsed="false" customFormat="true" customHeight="true" hidden="false" ht="14.25" outlineLevel="0" r="52" s="4">
      <c r="A52" s="3"/>
      <c r="B52" s="3"/>
      <c r="C52" s="3"/>
      <c r="D52" s="3"/>
      <c r="E52" s="3"/>
      <c r="F52" s="3"/>
    </row>
    <row collapsed="false" customFormat="true" customHeight="true" hidden="false" ht="14.25" outlineLevel="0" r="53" s="4">
      <c r="A53" s="3" t="s">
        <v>6</v>
      </c>
      <c r="B53" s="3" t="s">
        <v>54</v>
      </c>
      <c r="C53" s="3" t="n">
        <v>0</v>
      </c>
      <c r="D53" s="3" t="n">
        <v>0</v>
      </c>
      <c r="E53" s="3"/>
      <c r="F53" s="3"/>
    </row>
    <row collapsed="false" customFormat="true" customHeight="true" hidden="false" ht="14.25" outlineLevel="0" r="54" s="4">
      <c r="A54" s="3" t="s">
        <v>6</v>
      </c>
      <c r="B54" s="3" t="s">
        <v>54</v>
      </c>
      <c r="C54" s="3" t="n">
        <v>3</v>
      </c>
      <c r="D54" s="3" t="s">
        <v>8</v>
      </c>
      <c r="E54" s="3" t="n">
        <v>1</v>
      </c>
      <c r="F54" s="3" t="s">
        <v>52</v>
      </c>
      <c r="H54" s="3"/>
      <c r="I54" s="3"/>
    </row>
    <row collapsed="false" customFormat="true" customHeight="true" hidden="false" ht="14.25" outlineLevel="0" r="55" s="4">
      <c r="A55" s="3" t="s">
        <v>6</v>
      </c>
      <c r="B55" s="3" t="s">
        <v>54</v>
      </c>
      <c r="C55" s="3" t="n">
        <v>3</v>
      </c>
      <c r="D55" s="3" t="s">
        <v>8</v>
      </c>
      <c r="E55" s="3" t="n">
        <v>2</v>
      </c>
      <c r="F55" s="3" t="s">
        <v>55</v>
      </c>
    </row>
    <row collapsed="false" customFormat="true" customHeight="true" hidden="false" ht="14.25" outlineLevel="0" r="56" s="4">
      <c r="A56" s="3" t="s">
        <v>6</v>
      </c>
      <c r="B56" s="3" t="s">
        <v>54</v>
      </c>
      <c r="C56" s="3" t="n">
        <v>3</v>
      </c>
      <c r="D56" s="3" t="s">
        <v>8</v>
      </c>
      <c r="E56" s="3" t="n">
        <v>3</v>
      </c>
      <c r="F56" s="3" t="s">
        <v>53</v>
      </c>
      <c r="H56" s="3"/>
      <c r="I56" s="3"/>
    </row>
    <row collapsed="false" customFormat="true" customHeight="true" hidden="false" ht="14.25" outlineLevel="0" r="57" s="4">
      <c r="A57" s="3" t="s">
        <v>6</v>
      </c>
      <c r="B57" s="3" t="s">
        <v>54</v>
      </c>
      <c r="C57" s="3" t="n">
        <v>3</v>
      </c>
      <c r="D57" s="3" t="s">
        <v>8</v>
      </c>
      <c r="E57" s="3" t="n">
        <v>4</v>
      </c>
      <c r="F57" s="3" t="s">
        <v>56</v>
      </c>
    </row>
    <row collapsed="false" customFormat="true" customHeight="true" hidden="false" ht="14.25" outlineLevel="0" r="58" s="4">
      <c r="A58" s="3" t="s">
        <v>6</v>
      </c>
      <c r="B58" s="3" t="s">
        <v>54</v>
      </c>
      <c r="C58" s="3" t="n">
        <v>3</v>
      </c>
      <c r="D58" s="3" t="s">
        <v>12</v>
      </c>
      <c r="E58" s="3" t="n">
        <v>5</v>
      </c>
      <c r="F58" s="3" t="s">
        <v>57</v>
      </c>
    </row>
    <row collapsed="false" customFormat="true" customHeight="true" hidden="false" ht="14.25" outlineLevel="0" r="59" s="4">
      <c r="A59" s="3"/>
      <c r="B59" s="3"/>
      <c r="C59" s="3"/>
      <c r="D59" s="3"/>
      <c r="E59" s="3"/>
      <c r="F59" s="3"/>
    </row>
    <row collapsed="false" customFormat="true" customHeight="true" hidden="false" ht="14.25" outlineLevel="0" r="60" s="4">
      <c r="A60" s="3" t="s">
        <v>6</v>
      </c>
      <c r="B60" s="3" t="s">
        <v>58</v>
      </c>
      <c r="C60" s="3" t="n">
        <v>0</v>
      </c>
      <c r="D60" s="3" t="n">
        <v>0</v>
      </c>
      <c r="E60" s="3"/>
      <c r="F60" s="3"/>
    </row>
    <row collapsed="false" customFormat="true" customHeight="true" hidden="false" ht="14.25" outlineLevel="0" r="61" s="4">
      <c r="A61" s="3" t="s">
        <v>6</v>
      </c>
      <c r="B61" s="3" t="s">
        <v>58</v>
      </c>
      <c r="C61" s="3" t="n">
        <v>3</v>
      </c>
      <c r="D61" s="3" t="s">
        <v>10</v>
      </c>
      <c r="E61" s="3" t="n">
        <v>1</v>
      </c>
      <c r="F61" s="3" t="s">
        <v>59</v>
      </c>
    </row>
    <row collapsed="false" customFormat="true" customHeight="true" hidden="false" ht="14.25" outlineLevel="0" r="62" s="4">
      <c r="A62" s="3" t="s">
        <v>6</v>
      </c>
      <c r="B62" s="3" t="s">
        <v>58</v>
      </c>
      <c r="C62" s="3" t="n">
        <v>3</v>
      </c>
      <c r="D62" s="3" t="s">
        <v>10</v>
      </c>
      <c r="E62" s="3" t="n">
        <v>2</v>
      </c>
      <c r="F62" s="3" t="s">
        <v>60</v>
      </c>
    </row>
    <row collapsed="false" customFormat="true" customHeight="true" hidden="false" ht="14.25" outlineLevel="0" r="63" s="4">
      <c r="A63" s="3" t="s">
        <v>6</v>
      </c>
      <c r="B63" s="3" t="s">
        <v>58</v>
      </c>
      <c r="C63" s="3" t="n">
        <v>3</v>
      </c>
      <c r="D63" s="3" t="s">
        <v>12</v>
      </c>
      <c r="E63" s="3" t="n">
        <v>3</v>
      </c>
      <c r="F63" s="3" t="s">
        <v>61</v>
      </c>
    </row>
    <row collapsed="false" customFormat="true" customHeight="true" hidden="false" ht="14.25" outlineLevel="0" r="64" s="4">
      <c r="A64" s="3" t="s">
        <v>6</v>
      </c>
      <c r="B64" s="3" t="s">
        <v>58</v>
      </c>
      <c r="C64" s="3" t="n">
        <v>3</v>
      </c>
      <c r="D64" s="3" t="s">
        <v>8</v>
      </c>
      <c r="E64" s="3" t="n">
        <v>4</v>
      </c>
      <c r="F64" s="3" t="s">
        <v>62</v>
      </c>
    </row>
    <row collapsed="false" customFormat="true" customHeight="true" hidden="false" ht="14.25" outlineLevel="0" r="65" s="4">
      <c r="A65" s="3" t="s">
        <v>6</v>
      </c>
      <c r="B65" s="3" t="s">
        <v>58</v>
      </c>
      <c r="C65" s="3" t="n">
        <v>3</v>
      </c>
      <c r="D65" s="3" t="s">
        <v>8</v>
      </c>
      <c r="E65" s="3" t="n">
        <v>5</v>
      </c>
      <c r="F65" s="3" t="s">
        <v>63</v>
      </c>
    </row>
    <row collapsed="false" customFormat="true" customHeight="true" hidden="false" ht="14.25" outlineLevel="0" r="66" s="4">
      <c r="A66" s="3" t="s">
        <v>6</v>
      </c>
      <c r="B66" s="3" t="s">
        <v>58</v>
      </c>
      <c r="C66" s="3" t="n">
        <v>3</v>
      </c>
      <c r="D66" s="3" t="s">
        <v>8</v>
      </c>
      <c r="E66" s="3" t="n">
        <v>6</v>
      </c>
      <c r="F66" s="3" t="s">
        <v>64</v>
      </c>
    </row>
    <row collapsed="false" customFormat="true" customHeight="true" hidden="false" ht="14.25" outlineLevel="0" r="67" s="4">
      <c r="A67" s="3" t="s">
        <v>6</v>
      </c>
      <c r="B67" s="3" t="s">
        <v>58</v>
      </c>
      <c r="C67" s="3" t="n">
        <v>3</v>
      </c>
      <c r="D67" s="3" t="s">
        <v>12</v>
      </c>
      <c r="E67" s="3" t="n">
        <v>7</v>
      </c>
      <c r="F67" s="3" t="s">
        <v>65</v>
      </c>
    </row>
    <row collapsed="false" customFormat="true" customHeight="true" hidden="false" ht="14.25" outlineLevel="0" r="68" s="4">
      <c r="A68" s="3"/>
      <c r="B68" s="3"/>
      <c r="C68" s="3"/>
      <c r="D68" s="3"/>
      <c r="E68" s="3"/>
      <c r="F68" s="3"/>
    </row>
    <row collapsed="false" customFormat="true" customHeight="true" hidden="false" ht="14.25" outlineLevel="0" r="69" s="4">
      <c r="A69" s="3" t="s">
        <v>6</v>
      </c>
      <c r="B69" s="3" t="s">
        <v>66</v>
      </c>
      <c r="C69" s="3" t="n">
        <v>0</v>
      </c>
      <c r="D69" s="3" t="n">
        <v>0</v>
      </c>
      <c r="E69" s="3"/>
      <c r="F69" s="3"/>
    </row>
    <row collapsed="false" customFormat="true" customHeight="true" hidden="false" ht="14.25" outlineLevel="0" r="70" s="4">
      <c r="A70" s="3" t="s">
        <v>6</v>
      </c>
      <c r="B70" s="3" t="s">
        <v>66</v>
      </c>
      <c r="C70" s="3" t="n">
        <v>3</v>
      </c>
      <c r="D70" s="3" t="s">
        <v>26</v>
      </c>
      <c r="E70" s="3" t="n">
        <v>1</v>
      </c>
      <c r="F70" s="3" t="s">
        <v>67</v>
      </c>
    </row>
    <row collapsed="false" customFormat="true" customHeight="true" hidden="false" ht="14.25" outlineLevel="0" r="71" s="4">
      <c r="A71" s="3" t="s">
        <v>6</v>
      </c>
      <c r="B71" s="3" t="s">
        <v>66</v>
      </c>
      <c r="C71" s="3" t="n">
        <v>3</v>
      </c>
      <c r="D71" s="3" t="s">
        <v>12</v>
      </c>
      <c r="E71" s="3" t="n">
        <v>2</v>
      </c>
      <c r="F71" s="3" t="s">
        <v>68</v>
      </c>
    </row>
    <row collapsed="false" customFormat="true" customHeight="true" hidden="false" ht="14.25" outlineLevel="0" r="72" s="4">
      <c r="A72" s="3" t="s">
        <v>6</v>
      </c>
      <c r="B72" s="3" t="s">
        <v>66</v>
      </c>
      <c r="C72" s="3" t="n">
        <v>3</v>
      </c>
      <c r="D72" s="3" t="s">
        <v>26</v>
      </c>
      <c r="E72" s="3" t="n">
        <v>3</v>
      </c>
      <c r="F72" s="3" t="s">
        <v>69</v>
      </c>
    </row>
    <row collapsed="false" customFormat="true" customHeight="true" hidden="false" ht="14.25" outlineLevel="0" r="73" s="4">
      <c r="A73" s="3"/>
      <c r="B73" s="3"/>
      <c r="C73" s="3"/>
      <c r="D73" s="3"/>
      <c r="E73" s="3"/>
      <c r="F73" s="3"/>
    </row>
    <row collapsed="false" customFormat="true" customHeight="true" hidden="false" ht="14.25" outlineLevel="0" r="74" s="4">
      <c r="A74" s="3" t="s">
        <v>70</v>
      </c>
      <c r="B74" s="3" t="s">
        <v>71</v>
      </c>
      <c r="C74" s="3" t="n">
        <v>0</v>
      </c>
      <c r="D74" s="3" t="n">
        <v>3</v>
      </c>
      <c r="E74" s="3"/>
      <c r="F74" s="3"/>
    </row>
    <row collapsed="false" customFormat="true" customHeight="true" hidden="false" ht="14.25" outlineLevel="0" r="75" s="4">
      <c r="A75" s="3" t="s">
        <v>70</v>
      </c>
      <c r="B75" s="3" t="s">
        <v>71</v>
      </c>
      <c r="C75" s="3" t="n">
        <v>2</v>
      </c>
      <c r="D75" s="3" t="s">
        <v>8</v>
      </c>
      <c r="E75" s="3" t="n">
        <v>1</v>
      </c>
      <c r="F75" s="3" t="s">
        <v>72</v>
      </c>
    </row>
    <row collapsed="false" customFormat="true" customHeight="true" hidden="false" ht="14.25" outlineLevel="0" r="76" s="4">
      <c r="A76" s="3" t="s">
        <v>70</v>
      </c>
      <c r="B76" s="3" t="s">
        <v>71</v>
      </c>
      <c r="C76" s="3" t="n">
        <v>2</v>
      </c>
      <c r="D76" s="3" t="s">
        <v>8</v>
      </c>
      <c r="E76" s="3" t="n">
        <v>2</v>
      </c>
      <c r="F76" s="3" t="s">
        <v>73</v>
      </c>
    </row>
    <row collapsed="false" customFormat="true" customHeight="true" hidden="false" ht="14.25" outlineLevel="0" r="77" s="4">
      <c r="A77" s="3" t="s">
        <v>70</v>
      </c>
      <c r="B77" s="3" t="s">
        <v>71</v>
      </c>
      <c r="C77" s="3" t="n">
        <v>2</v>
      </c>
      <c r="D77" s="3" t="s">
        <v>8</v>
      </c>
      <c r="E77" s="3" t="n">
        <v>3</v>
      </c>
      <c r="F77" s="3" t="s">
        <v>74</v>
      </c>
    </row>
    <row collapsed="false" customFormat="true" customHeight="true" hidden="false" ht="14.25" outlineLevel="0" r="78" s="4">
      <c r="A78" s="3" t="s">
        <v>70</v>
      </c>
      <c r="B78" s="3" t="s">
        <v>71</v>
      </c>
      <c r="C78" s="3" t="n">
        <v>2</v>
      </c>
      <c r="D78" s="3" t="s">
        <v>8</v>
      </c>
      <c r="E78" s="3" t="n">
        <v>4</v>
      </c>
      <c r="F78" s="3" t="s">
        <v>75</v>
      </c>
    </row>
    <row collapsed="false" customFormat="true" customHeight="true" hidden="false" ht="14.25" outlineLevel="0" r="79" s="4">
      <c r="A79" s="3" t="s">
        <v>70</v>
      </c>
      <c r="B79" s="3" t="s">
        <v>71</v>
      </c>
      <c r="C79" s="3" t="n">
        <v>2</v>
      </c>
      <c r="D79" s="3" t="s">
        <v>12</v>
      </c>
      <c r="E79" s="3" t="n">
        <v>5</v>
      </c>
      <c r="F79" s="3" t="s">
        <v>76</v>
      </c>
    </row>
    <row collapsed="false" customFormat="true" customHeight="true" hidden="false" ht="14.25" outlineLevel="0" r="80" s="4">
      <c r="A80" s="3" t="s">
        <v>70</v>
      </c>
      <c r="B80" s="3" t="s">
        <v>71</v>
      </c>
      <c r="C80" s="3" t="n">
        <v>2</v>
      </c>
      <c r="D80" s="3" t="s">
        <v>12</v>
      </c>
      <c r="E80" s="3" t="n">
        <v>6</v>
      </c>
      <c r="F80" s="3" t="s">
        <v>77</v>
      </c>
    </row>
    <row collapsed="false" customFormat="true" customHeight="true" hidden="false" ht="14.25" outlineLevel="0" r="81" s="4">
      <c r="A81" s="3" t="s">
        <v>70</v>
      </c>
      <c r="B81" s="3" t="s">
        <v>71</v>
      </c>
      <c r="C81" s="3" t="n">
        <v>2</v>
      </c>
      <c r="D81" s="3" t="s">
        <v>10</v>
      </c>
      <c r="E81" s="3" t="n">
        <v>7</v>
      </c>
      <c r="F81" s="3" t="s">
        <v>78</v>
      </c>
    </row>
    <row collapsed="false" customFormat="true" customHeight="true" hidden="false" ht="14.25" outlineLevel="0" r="82" s="4">
      <c r="A82" s="3"/>
      <c r="B82" s="3"/>
      <c r="C82" s="3"/>
      <c r="D82" s="3"/>
      <c r="E82" s="3"/>
      <c r="F82" s="3"/>
    </row>
    <row collapsed="false" customFormat="true" customHeight="true" hidden="false" ht="14.25" outlineLevel="0" r="83" s="4">
      <c r="A83" s="3" t="s">
        <v>70</v>
      </c>
      <c r="B83" s="3" t="s">
        <v>79</v>
      </c>
      <c r="C83" s="3" t="n">
        <v>0</v>
      </c>
      <c r="D83" s="3" t="n">
        <v>3</v>
      </c>
      <c r="E83" s="3"/>
      <c r="F83" s="3"/>
    </row>
    <row collapsed="false" customFormat="true" customHeight="true" hidden="false" ht="14.25" outlineLevel="0" r="84" s="4">
      <c r="A84" s="3" t="s">
        <v>70</v>
      </c>
      <c r="B84" s="3" t="s">
        <v>79</v>
      </c>
      <c r="C84" s="3" t="n">
        <v>2</v>
      </c>
      <c r="D84" s="3" t="s">
        <v>8</v>
      </c>
      <c r="E84" s="3" t="n">
        <v>1</v>
      </c>
      <c r="F84" s="3" t="s">
        <v>80</v>
      </c>
    </row>
    <row collapsed="false" customFormat="true" customHeight="true" hidden="false" ht="14.25" outlineLevel="0" r="85" s="4">
      <c r="A85" s="3" t="s">
        <v>70</v>
      </c>
      <c r="B85" s="3" t="s">
        <v>79</v>
      </c>
      <c r="C85" s="3" t="n">
        <v>2</v>
      </c>
      <c r="D85" s="3" t="s">
        <v>8</v>
      </c>
      <c r="E85" s="3" t="n">
        <v>2</v>
      </c>
      <c r="F85" s="3" t="s">
        <v>81</v>
      </c>
    </row>
    <row collapsed="false" customFormat="true" customHeight="true" hidden="false" ht="14.25" outlineLevel="0" r="86" s="4">
      <c r="A86" s="3" t="s">
        <v>70</v>
      </c>
      <c r="B86" s="3" t="s">
        <v>79</v>
      </c>
      <c r="C86" s="3" t="n">
        <v>2</v>
      </c>
      <c r="D86" s="3" t="s">
        <v>8</v>
      </c>
      <c r="E86" s="3" t="n">
        <v>3</v>
      </c>
      <c r="F86" s="3" t="s">
        <v>82</v>
      </c>
    </row>
    <row collapsed="false" customFormat="true" customHeight="true" hidden="false" ht="14.25" outlineLevel="0" r="87" s="4">
      <c r="A87" s="3" t="s">
        <v>70</v>
      </c>
      <c r="B87" s="3" t="s">
        <v>79</v>
      </c>
      <c r="C87" s="3" t="n">
        <v>2</v>
      </c>
      <c r="D87" s="3" t="s">
        <v>8</v>
      </c>
      <c r="E87" s="3" t="n">
        <v>4</v>
      </c>
      <c r="F87" s="3" t="s">
        <v>83</v>
      </c>
    </row>
    <row collapsed="false" customFormat="true" customHeight="true" hidden="false" ht="14.25" outlineLevel="0" r="88" s="4">
      <c r="A88" s="3" t="s">
        <v>70</v>
      </c>
      <c r="B88" s="3" t="s">
        <v>79</v>
      </c>
      <c r="C88" s="3" t="n">
        <v>2</v>
      </c>
      <c r="D88" s="3" t="s">
        <v>8</v>
      </c>
      <c r="E88" s="3" t="n">
        <v>5</v>
      </c>
      <c r="F88" s="3" t="s">
        <v>84</v>
      </c>
    </row>
    <row collapsed="false" customFormat="true" customHeight="true" hidden="false" ht="14.25" outlineLevel="0" r="89" s="4">
      <c r="A89" s="3" t="s">
        <v>70</v>
      </c>
      <c r="B89" s="3" t="s">
        <v>79</v>
      </c>
      <c r="C89" s="3" t="n">
        <v>2</v>
      </c>
      <c r="D89" s="3" t="s">
        <v>12</v>
      </c>
      <c r="E89" s="3" t="n">
        <v>6</v>
      </c>
      <c r="F89" s="3" t="s">
        <v>85</v>
      </c>
    </row>
    <row collapsed="false" customFormat="true" customHeight="true" hidden="false" ht="14.25" outlineLevel="0" r="90" s="4">
      <c r="A90" s="3" t="s">
        <v>70</v>
      </c>
      <c r="B90" s="3" t="s">
        <v>79</v>
      </c>
      <c r="C90" s="3" t="n">
        <v>2</v>
      </c>
      <c r="D90" s="3" t="s">
        <v>12</v>
      </c>
      <c r="E90" s="3" t="n">
        <v>7</v>
      </c>
      <c r="F90" s="3" t="s">
        <v>86</v>
      </c>
    </row>
    <row collapsed="false" customFormat="true" customHeight="true" hidden="false" ht="14.25" outlineLevel="0" r="91" s="4">
      <c r="A91" s="3"/>
      <c r="B91" s="3"/>
      <c r="C91" s="3"/>
      <c r="D91" s="3"/>
      <c r="E91" s="3"/>
      <c r="F91" s="3"/>
    </row>
    <row collapsed="false" customFormat="true" customHeight="true" hidden="false" ht="14.25" outlineLevel="0" r="92" s="4">
      <c r="A92" s="3" t="s">
        <v>70</v>
      </c>
      <c r="B92" s="3" t="s">
        <v>87</v>
      </c>
      <c r="C92" s="3" t="n">
        <v>0</v>
      </c>
      <c r="D92" s="3" t="n">
        <v>6</v>
      </c>
      <c r="E92" s="3"/>
      <c r="F92" s="3"/>
    </row>
    <row collapsed="false" customFormat="true" customHeight="true" hidden="false" ht="14.25" outlineLevel="0" r="93" s="4">
      <c r="A93" s="3" t="s">
        <v>70</v>
      </c>
      <c r="B93" s="3" t="s">
        <v>87</v>
      </c>
      <c r="C93" s="3" t="n">
        <v>2</v>
      </c>
      <c r="D93" s="3" t="s">
        <v>8</v>
      </c>
      <c r="E93" s="3" t="n">
        <v>1</v>
      </c>
      <c r="F93" s="3" t="s">
        <v>88</v>
      </c>
    </row>
    <row collapsed="false" customFormat="true" customHeight="true" hidden="false" ht="14.25" outlineLevel="0" r="94" s="4">
      <c r="A94" s="3" t="s">
        <v>70</v>
      </c>
      <c r="B94" s="3" t="s">
        <v>87</v>
      </c>
      <c r="C94" s="3" t="n">
        <v>2</v>
      </c>
      <c r="D94" s="3" t="s">
        <v>8</v>
      </c>
      <c r="E94" s="3" t="n">
        <v>2</v>
      </c>
      <c r="F94" s="3" t="s">
        <v>89</v>
      </c>
    </row>
    <row collapsed="false" customFormat="true" customHeight="true" hidden="false" ht="14.25" outlineLevel="0" r="95" s="4">
      <c r="A95" s="3" t="s">
        <v>70</v>
      </c>
      <c r="B95" s="3" t="s">
        <v>87</v>
      </c>
      <c r="C95" s="3" t="n">
        <v>2</v>
      </c>
      <c r="D95" s="3" t="s">
        <v>8</v>
      </c>
      <c r="E95" s="3" t="n">
        <v>3</v>
      </c>
      <c r="F95" s="3" t="s">
        <v>90</v>
      </c>
    </row>
    <row collapsed="false" customFormat="true" customHeight="true" hidden="false" ht="14.25" outlineLevel="0" r="96" s="4">
      <c r="A96" s="3" t="s">
        <v>70</v>
      </c>
      <c r="B96" s="3" t="s">
        <v>87</v>
      </c>
      <c r="C96" s="3" t="n">
        <v>2</v>
      </c>
      <c r="D96" s="3" t="s">
        <v>8</v>
      </c>
      <c r="E96" s="3" t="n">
        <v>4</v>
      </c>
      <c r="F96" s="3" t="s">
        <v>91</v>
      </c>
    </row>
    <row collapsed="false" customFormat="true" customHeight="true" hidden="false" ht="14.25" outlineLevel="0" r="97" s="4">
      <c r="A97" s="3" t="s">
        <v>70</v>
      </c>
      <c r="B97" s="3" t="s">
        <v>87</v>
      </c>
      <c r="C97" s="3" t="n">
        <v>2</v>
      </c>
      <c r="D97" s="3" t="s">
        <v>8</v>
      </c>
      <c r="E97" s="3" t="n">
        <v>5</v>
      </c>
      <c r="F97" s="3" t="s">
        <v>92</v>
      </c>
    </row>
    <row collapsed="false" customFormat="true" customHeight="true" hidden="false" ht="14.25" outlineLevel="0" r="98" s="4">
      <c r="A98" s="3" t="s">
        <v>70</v>
      </c>
      <c r="B98" s="3" t="s">
        <v>87</v>
      </c>
      <c r="C98" s="3" t="n">
        <v>2</v>
      </c>
      <c r="D98" s="3" t="s">
        <v>8</v>
      </c>
      <c r="E98" s="3" t="n">
        <v>6</v>
      </c>
      <c r="F98" s="3" t="s">
        <v>93</v>
      </c>
    </row>
    <row collapsed="false" customFormat="true" customHeight="true" hidden="false" ht="14.25" outlineLevel="0" r="99" s="4">
      <c r="A99" s="3" t="s">
        <v>70</v>
      </c>
      <c r="B99" s="3" t="s">
        <v>87</v>
      </c>
      <c r="C99" s="3" t="n">
        <v>2</v>
      </c>
      <c r="D99" s="3" t="s">
        <v>8</v>
      </c>
      <c r="E99" s="3" t="n">
        <v>7</v>
      </c>
      <c r="F99" s="3" t="s">
        <v>94</v>
      </c>
    </row>
    <row collapsed="false" customFormat="true" customHeight="true" hidden="false" ht="14.25" outlineLevel="0" r="100" s="4">
      <c r="A100" s="3" t="s">
        <v>70</v>
      </c>
      <c r="B100" s="3" t="s">
        <v>87</v>
      </c>
      <c r="C100" s="3" t="n">
        <v>2</v>
      </c>
      <c r="D100" s="3" t="s">
        <v>8</v>
      </c>
      <c r="E100" s="3" t="n">
        <v>8</v>
      </c>
      <c r="F100" s="3" t="s">
        <v>95</v>
      </c>
    </row>
    <row collapsed="false" customFormat="true" customHeight="true" hidden="false" ht="14.25" outlineLevel="0" r="101" s="4">
      <c r="A101" s="3" t="s">
        <v>70</v>
      </c>
      <c r="B101" s="3" t="s">
        <v>87</v>
      </c>
      <c r="C101" s="3" t="n">
        <v>2</v>
      </c>
      <c r="D101" s="3" t="s">
        <v>8</v>
      </c>
      <c r="E101" s="3" t="n">
        <v>9</v>
      </c>
      <c r="F101" s="3" t="s">
        <v>94</v>
      </c>
    </row>
    <row collapsed="false" customFormat="true" customHeight="true" hidden="false" ht="14.25" outlineLevel="0" r="102" s="4">
      <c r="A102" s="3" t="s">
        <v>70</v>
      </c>
      <c r="B102" s="3" t="s">
        <v>87</v>
      </c>
      <c r="C102" s="3" t="n">
        <v>2</v>
      </c>
      <c r="D102" s="3" t="s">
        <v>12</v>
      </c>
      <c r="E102" s="3" t="n">
        <v>10</v>
      </c>
      <c r="F102" s="3" t="s">
        <v>96</v>
      </c>
    </row>
    <row collapsed="false" customFormat="true" customHeight="true" hidden="false" ht="14.25" outlineLevel="0" r="103" s="4">
      <c r="A103" s="3" t="s">
        <v>70</v>
      </c>
      <c r="B103" s="3" t="s">
        <v>87</v>
      </c>
      <c r="C103" s="3" t="n">
        <v>2</v>
      </c>
      <c r="D103" s="3" t="s">
        <v>12</v>
      </c>
      <c r="E103" s="3" t="n">
        <v>11</v>
      </c>
      <c r="F103" s="3" t="s">
        <v>97</v>
      </c>
    </row>
    <row collapsed="false" customFormat="true" customHeight="true" hidden="false" ht="14.25" outlineLevel="0" r="104" s="4">
      <c r="A104" s="3"/>
      <c r="B104" s="3"/>
      <c r="C104" s="3"/>
      <c r="D104" s="3"/>
      <c r="E104" s="3"/>
      <c r="F104" s="3"/>
    </row>
    <row collapsed="false" customFormat="true" customHeight="true" hidden="false" ht="14.25" outlineLevel="0" r="105" s="4">
      <c r="A105" s="3" t="s">
        <v>70</v>
      </c>
      <c r="B105" s="3" t="s">
        <v>98</v>
      </c>
      <c r="C105" s="3" t="n">
        <v>0</v>
      </c>
      <c r="D105" s="3" t="n">
        <v>3</v>
      </c>
      <c r="E105" s="3"/>
      <c r="F105" s="3"/>
    </row>
    <row collapsed="false" customFormat="true" customHeight="true" hidden="false" ht="14.25" outlineLevel="0" r="106" s="4">
      <c r="A106" s="3" t="s">
        <v>70</v>
      </c>
      <c r="B106" s="3" t="s">
        <v>98</v>
      </c>
      <c r="C106" s="3" t="n">
        <v>2</v>
      </c>
      <c r="D106" s="3" t="s">
        <v>8</v>
      </c>
      <c r="E106" s="3" t="n">
        <v>1</v>
      </c>
      <c r="F106" s="3" t="s">
        <v>99</v>
      </c>
    </row>
    <row collapsed="false" customFormat="true" customHeight="true" hidden="false" ht="14.25" outlineLevel="0" r="107" s="4">
      <c r="A107" s="3" t="s">
        <v>70</v>
      </c>
      <c r="B107" s="3" t="s">
        <v>98</v>
      </c>
      <c r="C107" s="3" t="n">
        <v>2</v>
      </c>
      <c r="D107" s="3" t="s">
        <v>8</v>
      </c>
      <c r="E107" s="3" t="n">
        <v>2</v>
      </c>
      <c r="F107" s="3" t="s">
        <v>100</v>
      </c>
    </row>
    <row collapsed="false" customFormat="true" customHeight="true" hidden="false" ht="14.25" outlineLevel="0" r="108" s="4">
      <c r="A108" s="3" t="s">
        <v>70</v>
      </c>
      <c r="B108" s="3" t="s">
        <v>98</v>
      </c>
      <c r="C108" s="3" t="n">
        <v>2</v>
      </c>
      <c r="D108" s="3" t="s">
        <v>8</v>
      </c>
      <c r="E108" s="3" t="n">
        <v>3</v>
      </c>
      <c r="F108" s="3" t="s">
        <v>101</v>
      </c>
    </row>
    <row collapsed="false" customFormat="true" customHeight="true" hidden="false" ht="14.25" outlineLevel="0" r="109" s="4">
      <c r="A109" s="3" t="s">
        <v>70</v>
      </c>
      <c r="B109" s="3" t="s">
        <v>98</v>
      </c>
      <c r="C109" s="3" t="n">
        <v>2</v>
      </c>
      <c r="D109" s="3" t="s">
        <v>8</v>
      </c>
      <c r="E109" s="3" t="n">
        <v>4</v>
      </c>
      <c r="F109" s="3" t="s">
        <v>102</v>
      </c>
    </row>
    <row collapsed="false" customFormat="true" customHeight="true" hidden="false" ht="14.25" outlineLevel="0" r="110" s="4">
      <c r="A110" s="3" t="s">
        <v>70</v>
      </c>
      <c r="B110" s="3" t="s">
        <v>98</v>
      </c>
      <c r="C110" s="3" t="n">
        <v>2</v>
      </c>
      <c r="D110" s="3" t="s">
        <v>8</v>
      </c>
      <c r="E110" s="3" t="n">
        <v>5</v>
      </c>
      <c r="F110" s="3" t="s">
        <v>103</v>
      </c>
    </row>
    <row collapsed="false" customFormat="true" customHeight="true" hidden="false" ht="14.25" outlineLevel="0" r="111" s="4">
      <c r="A111" s="3" t="s">
        <v>70</v>
      </c>
      <c r="B111" s="3" t="s">
        <v>98</v>
      </c>
      <c r="C111" s="3" t="n">
        <v>2</v>
      </c>
      <c r="D111" s="3" t="s">
        <v>12</v>
      </c>
      <c r="E111" s="3" t="n">
        <v>6</v>
      </c>
      <c r="F111" s="3" t="s">
        <v>104</v>
      </c>
    </row>
    <row collapsed="false" customFormat="true" customHeight="true" hidden="false" ht="14.25" outlineLevel="0" r="112" s="4">
      <c r="A112" s="3"/>
      <c r="B112" s="3"/>
      <c r="C112" s="3"/>
      <c r="D112" s="3"/>
      <c r="E112" s="3"/>
      <c r="F112" s="3"/>
    </row>
    <row collapsed="false" customFormat="true" customHeight="true" hidden="false" ht="14.25" outlineLevel="0" r="113" s="4">
      <c r="A113" s="3" t="s">
        <v>70</v>
      </c>
      <c r="B113" s="3" t="s">
        <v>105</v>
      </c>
      <c r="C113" s="3" t="n">
        <v>0</v>
      </c>
      <c r="D113" s="3" t="n">
        <v>1</v>
      </c>
      <c r="E113" s="3"/>
      <c r="F113" s="3"/>
    </row>
    <row collapsed="false" customFormat="true" customHeight="true" hidden="false" ht="14.25" outlineLevel="0" r="114" s="4">
      <c r="A114" s="3" t="s">
        <v>70</v>
      </c>
      <c r="B114" s="3" t="s">
        <v>105</v>
      </c>
      <c r="C114" s="3" t="n">
        <v>2</v>
      </c>
      <c r="D114" s="3" t="s">
        <v>8</v>
      </c>
      <c r="E114" s="3" t="n">
        <v>1</v>
      </c>
      <c r="F114" s="3" t="s">
        <v>106</v>
      </c>
    </row>
    <row collapsed="false" customFormat="true" customHeight="true" hidden="false" ht="14.25" outlineLevel="0" r="115" s="4">
      <c r="A115" s="3" t="s">
        <v>70</v>
      </c>
      <c r="B115" s="3" t="s">
        <v>105</v>
      </c>
      <c r="C115" s="3" t="n">
        <v>2</v>
      </c>
      <c r="D115" s="3" t="s">
        <v>8</v>
      </c>
      <c r="E115" s="3" t="n">
        <v>2</v>
      </c>
      <c r="F115" s="3" t="s">
        <v>107</v>
      </c>
    </row>
    <row collapsed="false" customFormat="true" customHeight="true" hidden="false" ht="14.25" outlineLevel="0" r="116" s="4">
      <c r="A116" s="3" t="s">
        <v>70</v>
      </c>
      <c r="B116" s="3" t="s">
        <v>105</v>
      </c>
      <c r="C116" s="3" t="n">
        <v>2</v>
      </c>
      <c r="D116" s="3" t="s">
        <v>8</v>
      </c>
      <c r="E116" s="3" t="n">
        <v>3</v>
      </c>
      <c r="F116" s="3" t="s">
        <v>108</v>
      </c>
    </row>
    <row collapsed="false" customFormat="true" customHeight="true" hidden="false" ht="14.25" outlineLevel="0" r="117" s="4">
      <c r="A117" s="3" t="s">
        <v>70</v>
      </c>
      <c r="B117" s="3" t="s">
        <v>105</v>
      </c>
      <c r="C117" s="3" t="n">
        <v>2</v>
      </c>
      <c r="D117" s="3" t="s">
        <v>8</v>
      </c>
      <c r="E117" s="3" t="n">
        <v>4</v>
      </c>
      <c r="F117" s="3" t="s">
        <v>109</v>
      </c>
    </row>
    <row collapsed="false" customFormat="true" customHeight="true" hidden="false" ht="14.25" outlineLevel="0" r="118" s="4">
      <c r="A118" s="3" t="s">
        <v>70</v>
      </c>
      <c r="B118" s="3" t="s">
        <v>105</v>
      </c>
      <c r="C118" s="3" t="n">
        <v>2</v>
      </c>
      <c r="D118" s="3" t="s">
        <v>8</v>
      </c>
      <c r="E118" s="3" t="n">
        <v>5</v>
      </c>
      <c r="F118" s="3" t="s">
        <v>110</v>
      </c>
    </row>
    <row collapsed="false" customFormat="true" customHeight="true" hidden="false" ht="14.25" outlineLevel="0" r="119" s="4">
      <c r="A119" s="3" t="s">
        <v>70</v>
      </c>
      <c r="B119" s="3" t="s">
        <v>105</v>
      </c>
      <c r="C119" s="3" t="n">
        <v>2</v>
      </c>
      <c r="D119" s="3" t="s">
        <v>8</v>
      </c>
      <c r="E119" s="3" t="n">
        <v>6</v>
      </c>
      <c r="F119" s="3" t="s">
        <v>111</v>
      </c>
    </row>
    <row collapsed="false" customFormat="true" customHeight="true" hidden="false" ht="14.25" outlineLevel="0" r="120" s="4">
      <c r="A120" s="3"/>
      <c r="B120" s="3"/>
      <c r="C120" s="3"/>
      <c r="D120" s="3"/>
      <c r="E120" s="3"/>
      <c r="F120" s="3"/>
    </row>
    <row collapsed="false" customFormat="true" customHeight="true" hidden="false" ht="14.25" outlineLevel="0" r="121" s="4">
      <c r="A121" s="3" t="s">
        <v>70</v>
      </c>
      <c r="B121" s="3" t="s">
        <v>112</v>
      </c>
      <c r="C121" s="3" t="n">
        <v>0</v>
      </c>
      <c r="D121" s="3" t="n">
        <v>0</v>
      </c>
      <c r="E121" s="3"/>
      <c r="F121" s="3"/>
    </row>
    <row collapsed="false" customFormat="true" customHeight="true" hidden="false" ht="14.25" outlineLevel="0" r="122" s="4">
      <c r="A122" s="3" t="s">
        <v>70</v>
      </c>
      <c r="B122" s="3" t="s">
        <v>112</v>
      </c>
      <c r="C122" s="3" t="n">
        <v>3</v>
      </c>
      <c r="D122" s="3" t="s">
        <v>8</v>
      </c>
      <c r="E122" s="3" t="n">
        <v>1</v>
      </c>
      <c r="F122" s="3" t="s">
        <v>113</v>
      </c>
    </row>
    <row collapsed="false" customFormat="true" customHeight="true" hidden="false" ht="14.25" outlineLevel="0" r="123" s="4">
      <c r="A123" s="3" t="s">
        <v>70</v>
      </c>
      <c r="B123" s="3" t="s">
        <v>112</v>
      </c>
      <c r="C123" s="3" t="n">
        <v>3</v>
      </c>
      <c r="D123" s="3" t="s">
        <v>8</v>
      </c>
      <c r="E123" s="3" t="n">
        <v>2</v>
      </c>
      <c r="F123" s="3" t="s">
        <v>114</v>
      </c>
    </row>
    <row collapsed="false" customFormat="true" customHeight="true" hidden="false" ht="14.25" outlineLevel="0" r="124" s="4">
      <c r="A124" s="3" t="s">
        <v>70</v>
      </c>
      <c r="B124" s="3" t="s">
        <v>112</v>
      </c>
      <c r="C124" s="3" t="n">
        <v>3</v>
      </c>
      <c r="D124" s="3" t="s">
        <v>8</v>
      </c>
      <c r="E124" s="3" t="n">
        <v>3</v>
      </c>
      <c r="F124" s="3" t="s">
        <v>115</v>
      </c>
    </row>
    <row collapsed="false" customFormat="true" customHeight="true" hidden="false" ht="14.25" outlineLevel="0" r="125" s="4">
      <c r="A125" s="3" t="s">
        <v>70</v>
      </c>
      <c r="B125" s="3" t="s">
        <v>112</v>
      </c>
      <c r="C125" s="3" t="n">
        <v>3</v>
      </c>
      <c r="D125" s="3" t="s">
        <v>12</v>
      </c>
      <c r="E125" s="3" t="n">
        <v>4</v>
      </c>
      <c r="F125" s="3" t="s">
        <v>116</v>
      </c>
    </row>
    <row collapsed="false" customFormat="true" customHeight="true" hidden="false" ht="14.25" outlineLevel="0" r="126" s="4">
      <c r="A126" s="3" t="s">
        <v>70</v>
      </c>
      <c r="B126" s="3" t="s">
        <v>112</v>
      </c>
      <c r="C126" s="3" t="n">
        <v>3</v>
      </c>
      <c r="D126" s="3" t="s">
        <v>10</v>
      </c>
      <c r="E126" s="3" t="n">
        <v>5</v>
      </c>
      <c r="F126" s="3" t="s">
        <v>117</v>
      </c>
    </row>
    <row collapsed="false" customFormat="true" customHeight="true" hidden="false" ht="14.25" outlineLevel="0" r="127" s="4">
      <c r="A127" s="3"/>
      <c r="B127" s="3"/>
      <c r="C127" s="3"/>
      <c r="D127" s="3"/>
      <c r="E127" s="3"/>
      <c r="F127" s="3"/>
    </row>
    <row collapsed="false" customFormat="true" customHeight="true" hidden="false" ht="14.25" outlineLevel="0" r="128" s="4">
      <c r="A128" s="3" t="s">
        <v>70</v>
      </c>
      <c r="B128" s="3" t="s">
        <v>118</v>
      </c>
      <c r="C128" s="3" t="n">
        <v>0</v>
      </c>
      <c r="D128" s="3" t="n">
        <v>0</v>
      </c>
      <c r="E128" s="3"/>
      <c r="F128" s="3"/>
    </row>
    <row collapsed="false" customFormat="true" customHeight="true" hidden="false" ht="14.25" outlineLevel="0" r="129" s="4">
      <c r="A129" s="3" t="s">
        <v>70</v>
      </c>
      <c r="B129" s="3" t="s">
        <v>118</v>
      </c>
      <c r="C129" s="3" t="n">
        <v>3</v>
      </c>
      <c r="D129" s="3" t="s">
        <v>8</v>
      </c>
      <c r="E129" s="3" t="n">
        <v>1</v>
      </c>
      <c r="F129" s="3" t="s">
        <v>119</v>
      </c>
    </row>
    <row collapsed="false" customFormat="true" customHeight="true" hidden="false" ht="14.25" outlineLevel="0" r="130" s="4">
      <c r="A130" s="3" t="s">
        <v>70</v>
      </c>
      <c r="B130" s="3" t="s">
        <v>118</v>
      </c>
      <c r="C130" s="3" t="n">
        <v>3</v>
      </c>
      <c r="D130" s="3" t="s">
        <v>8</v>
      </c>
      <c r="E130" s="3" t="n">
        <v>2</v>
      </c>
      <c r="F130" s="3" t="s">
        <v>120</v>
      </c>
    </row>
    <row collapsed="false" customFormat="true" customHeight="true" hidden="false" ht="14.25" outlineLevel="0" r="131" s="4">
      <c r="A131" s="3" t="s">
        <v>70</v>
      </c>
      <c r="B131" s="3" t="s">
        <v>118</v>
      </c>
      <c r="C131" s="3" t="n">
        <v>3</v>
      </c>
      <c r="D131" s="3" t="s">
        <v>8</v>
      </c>
      <c r="E131" s="3" t="n">
        <v>3</v>
      </c>
      <c r="F131" s="3" t="s">
        <v>121</v>
      </c>
    </row>
    <row collapsed="false" customFormat="true" customHeight="true" hidden="false" ht="14.25" outlineLevel="0" r="132" s="4">
      <c r="A132" s="3" t="s">
        <v>70</v>
      </c>
      <c r="B132" s="3" t="s">
        <v>118</v>
      </c>
      <c r="C132" s="3" t="n">
        <v>3</v>
      </c>
      <c r="D132" s="3" t="s">
        <v>8</v>
      </c>
      <c r="E132" s="3" t="n">
        <v>4</v>
      </c>
      <c r="F132" s="3" t="s">
        <v>122</v>
      </c>
    </row>
    <row collapsed="false" customFormat="true" customHeight="true" hidden="false" ht="14.25" outlineLevel="0" r="133" s="4">
      <c r="A133" s="3" t="s">
        <v>70</v>
      </c>
      <c r="B133" s="3" t="s">
        <v>118</v>
      </c>
      <c r="C133" s="3" t="n">
        <v>3</v>
      </c>
      <c r="D133" s="3" t="s">
        <v>8</v>
      </c>
      <c r="E133" s="3" t="n">
        <v>5</v>
      </c>
      <c r="F133" s="3" t="s">
        <v>123</v>
      </c>
    </row>
    <row collapsed="false" customFormat="true" customHeight="true" hidden="false" ht="14.25" outlineLevel="0" r="134" s="4">
      <c r="A134" s="3"/>
      <c r="B134" s="3"/>
      <c r="C134" s="3"/>
      <c r="D134" s="3"/>
      <c r="E134" s="3"/>
      <c r="F134" s="3"/>
    </row>
    <row collapsed="false" customFormat="true" customHeight="true" hidden="false" ht="14.25" outlineLevel="0" r="135" s="4">
      <c r="A135" s="3" t="s">
        <v>70</v>
      </c>
      <c r="B135" s="3" t="s">
        <v>124</v>
      </c>
      <c r="C135" s="3" t="n">
        <v>0</v>
      </c>
      <c r="D135" s="3" t="n">
        <v>0</v>
      </c>
      <c r="E135" s="3"/>
      <c r="F135" s="3"/>
    </row>
    <row collapsed="false" customFormat="true" customHeight="true" hidden="false" ht="14.25" outlineLevel="0" r="136" s="4">
      <c r="A136" s="3" t="s">
        <v>70</v>
      </c>
      <c r="B136" s="3" t="s">
        <v>124</v>
      </c>
      <c r="C136" s="3" t="n">
        <v>3</v>
      </c>
      <c r="D136" s="3" t="s">
        <v>8</v>
      </c>
      <c r="E136" s="3" t="n">
        <v>1</v>
      </c>
      <c r="F136" s="3" t="s">
        <v>125</v>
      </c>
    </row>
    <row collapsed="false" customFormat="true" customHeight="true" hidden="false" ht="14.25" outlineLevel="0" r="137" s="4">
      <c r="A137" s="3" t="s">
        <v>70</v>
      </c>
      <c r="B137" s="3" t="s">
        <v>124</v>
      </c>
      <c r="C137" s="3" t="n">
        <v>3</v>
      </c>
      <c r="D137" s="3" t="s">
        <v>8</v>
      </c>
      <c r="E137" s="3" t="n">
        <v>2</v>
      </c>
      <c r="F137" s="3" t="s">
        <v>126</v>
      </c>
    </row>
    <row collapsed="false" customFormat="true" customHeight="true" hidden="false" ht="14.25" outlineLevel="0" r="138" s="4">
      <c r="A138" s="3" t="s">
        <v>70</v>
      </c>
      <c r="B138" s="3" t="s">
        <v>124</v>
      </c>
      <c r="C138" s="3" t="n">
        <v>3</v>
      </c>
      <c r="D138" s="3" t="s">
        <v>8</v>
      </c>
      <c r="E138" s="3" t="n">
        <v>3</v>
      </c>
      <c r="F138" s="3" t="s">
        <v>127</v>
      </c>
    </row>
    <row collapsed="false" customFormat="true" customHeight="true" hidden="false" ht="14.25" outlineLevel="0" r="139" s="4">
      <c r="A139" s="3" t="s">
        <v>70</v>
      </c>
      <c r="B139" s="3" t="s">
        <v>124</v>
      </c>
      <c r="C139" s="3" t="n">
        <v>3</v>
      </c>
      <c r="D139" s="3" t="s">
        <v>8</v>
      </c>
      <c r="E139" s="3" t="n">
        <v>4</v>
      </c>
      <c r="F139" s="3" t="s">
        <v>128</v>
      </c>
    </row>
    <row collapsed="false" customFormat="true" customHeight="true" hidden="false" ht="14.25" outlineLevel="0" r="140" s="4">
      <c r="A140" s="3" t="s">
        <v>70</v>
      </c>
      <c r="B140" s="3" t="s">
        <v>124</v>
      </c>
      <c r="C140" s="3" t="n">
        <v>3</v>
      </c>
      <c r="D140" s="3" t="s">
        <v>8</v>
      </c>
      <c r="E140" s="3" t="n">
        <v>5</v>
      </c>
      <c r="F140" s="3" t="s">
        <v>129</v>
      </c>
    </row>
    <row collapsed="false" customFormat="true" customHeight="true" hidden="false" ht="14.25" outlineLevel="0" r="141" s="4">
      <c r="A141" s="3" t="s">
        <v>70</v>
      </c>
      <c r="B141" s="3" t="s">
        <v>124</v>
      </c>
      <c r="C141" s="3" t="n">
        <v>3</v>
      </c>
      <c r="D141" s="3" t="s">
        <v>8</v>
      </c>
      <c r="E141" s="3" t="n">
        <v>6</v>
      </c>
      <c r="F141" s="3" t="s">
        <v>130</v>
      </c>
    </row>
    <row collapsed="false" customFormat="true" customHeight="true" hidden="false" ht="14.25" outlineLevel="0" r="142" s="4">
      <c r="A142" s="3"/>
      <c r="B142" s="3"/>
      <c r="C142" s="3"/>
      <c r="D142" s="3"/>
      <c r="E142" s="3"/>
      <c r="F142" s="3"/>
    </row>
    <row collapsed="false" customFormat="true" customHeight="true" hidden="false" ht="14.25" outlineLevel="0" r="143" s="4">
      <c r="A143" s="3" t="s">
        <v>131</v>
      </c>
      <c r="B143" s="3" t="s">
        <v>132</v>
      </c>
      <c r="C143" s="3" t="n">
        <v>1</v>
      </c>
      <c r="D143" s="3" t="n">
        <v>0</v>
      </c>
      <c r="E143" s="3"/>
      <c r="F143" s="3"/>
    </row>
    <row collapsed="false" customFormat="true" customHeight="true" hidden="false" ht="14.25" outlineLevel="0" r="144" s="4">
      <c r="A144" s="3" t="s">
        <v>131</v>
      </c>
      <c r="B144" s="3" t="s">
        <v>132</v>
      </c>
      <c r="C144" s="3" t="n">
        <v>1</v>
      </c>
      <c r="D144" s="3" t="s">
        <v>8</v>
      </c>
      <c r="E144" s="3" t="n">
        <v>1</v>
      </c>
      <c r="F144" s="6" t="s">
        <v>133</v>
      </c>
    </row>
    <row collapsed="false" customFormat="true" customHeight="true" hidden="false" ht="14.25" outlineLevel="0" r="145" s="4">
      <c r="A145" s="3" t="s">
        <v>131</v>
      </c>
      <c r="B145" s="3" t="s">
        <v>132</v>
      </c>
      <c r="C145" s="3" t="n">
        <v>1</v>
      </c>
      <c r="D145" s="3" t="s">
        <v>8</v>
      </c>
      <c r="E145" s="3" t="n">
        <v>2</v>
      </c>
      <c r="F145" s="6" t="s">
        <v>134</v>
      </c>
    </row>
    <row collapsed="false" customFormat="true" customHeight="true" hidden="false" ht="14.25" outlineLevel="0" r="146" s="4">
      <c r="A146" s="3" t="s">
        <v>131</v>
      </c>
      <c r="B146" s="3" t="s">
        <v>132</v>
      </c>
      <c r="C146" s="3" t="n">
        <v>1</v>
      </c>
      <c r="D146" s="3" t="s">
        <v>8</v>
      </c>
      <c r="E146" s="3" t="n">
        <v>3</v>
      </c>
      <c r="F146" s="6" t="s">
        <v>135</v>
      </c>
    </row>
    <row collapsed="false" customFormat="true" customHeight="true" hidden="false" ht="14.25" outlineLevel="0" r="147" s="4">
      <c r="A147" s="3" t="s">
        <v>131</v>
      </c>
      <c r="B147" s="3" t="s">
        <v>132</v>
      </c>
      <c r="C147" s="3" t="n">
        <v>1</v>
      </c>
      <c r="D147" s="3" t="s">
        <v>8</v>
      </c>
      <c r="E147" s="3" t="n">
        <v>4</v>
      </c>
      <c r="F147" s="6" t="s">
        <v>136</v>
      </c>
    </row>
    <row collapsed="false" customFormat="true" customHeight="true" hidden="false" ht="14.25" outlineLevel="0" r="148" s="4">
      <c r="A148" s="3" t="s">
        <v>131</v>
      </c>
      <c r="B148" s="3" t="s">
        <v>132</v>
      </c>
      <c r="C148" s="3" t="n">
        <v>1</v>
      </c>
      <c r="D148" s="3" t="s">
        <v>8</v>
      </c>
      <c r="E148" s="3" t="n">
        <v>5</v>
      </c>
      <c r="F148" s="6" t="s">
        <v>137</v>
      </c>
    </row>
    <row collapsed="false" customFormat="true" customHeight="true" hidden="false" ht="14.25" outlineLevel="0" r="149" s="4">
      <c r="A149" s="3"/>
      <c r="B149" s="3"/>
      <c r="C149" s="3"/>
      <c r="D149" s="3"/>
      <c r="E149" s="3"/>
      <c r="F149" s="3"/>
    </row>
    <row collapsed="false" customFormat="true" customHeight="true" hidden="false" ht="14.25" outlineLevel="0" r="150" s="4">
      <c r="A150" s="3" t="s">
        <v>131</v>
      </c>
      <c r="B150" s="3" t="s">
        <v>138</v>
      </c>
      <c r="C150" s="3" t="n">
        <v>0</v>
      </c>
      <c r="D150" s="3" t="n">
        <v>0</v>
      </c>
      <c r="E150" s="3"/>
      <c r="F150" s="3"/>
    </row>
    <row collapsed="false" customFormat="true" customHeight="true" hidden="false" ht="14.25" outlineLevel="0" r="151" s="4">
      <c r="A151" s="3" t="s">
        <v>131</v>
      </c>
      <c r="B151" s="3" t="s">
        <v>138</v>
      </c>
      <c r="C151" s="3" t="n">
        <v>3</v>
      </c>
      <c r="D151" s="3" t="s">
        <v>8</v>
      </c>
      <c r="E151" s="3" t="n">
        <v>1</v>
      </c>
      <c r="F151" s="3" t="s">
        <v>139</v>
      </c>
    </row>
    <row collapsed="false" customFormat="true" customHeight="true" hidden="false" ht="14.25" outlineLevel="0" r="152" s="4">
      <c r="A152" s="3" t="s">
        <v>131</v>
      </c>
      <c r="B152" s="3" t="s">
        <v>138</v>
      </c>
      <c r="C152" s="3" t="n">
        <v>3</v>
      </c>
      <c r="D152" s="4" t="s">
        <v>12</v>
      </c>
      <c r="E152" s="3" t="n">
        <v>2</v>
      </c>
      <c r="F152" s="3" t="s">
        <v>140</v>
      </c>
    </row>
    <row collapsed="false" customFormat="true" customHeight="true" hidden="false" ht="14.25" outlineLevel="0" r="153" s="4">
      <c r="A153" s="3" t="s">
        <v>131</v>
      </c>
      <c r="B153" s="3" t="s">
        <v>138</v>
      </c>
      <c r="C153" s="3" t="n">
        <v>3</v>
      </c>
      <c r="D153" s="4" t="s">
        <v>8</v>
      </c>
      <c r="E153" s="3" t="n">
        <v>3</v>
      </c>
      <c r="F153" s="3" t="s">
        <v>141</v>
      </c>
    </row>
    <row collapsed="false" customFormat="true" customHeight="true" hidden="false" ht="14.25" outlineLevel="0" r="154" s="4">
      <c r="A154" s="3" t="s">
        <v>131</v>
      </c>
      <c r="B154" s="3" t="s">
        <v>138</v>
      </c>
      <c r="C154" s="3" t="n">
        <v>3</v>
      </c>
      <c r="D154" s="4" t="s">
        <v>10</v>
      </c>
      <c r="E154" s="3" t="n">
        <v>4</v>
      </c>
      <c r="F154" s="3" t="s">
        <v>142</v>
      </c>
    </row>
    <row collapsed="false" customFormat="true" customHeight="true" hidden="false" ht="14.25" outlineLevel="0" r="155" s="4">
      <c r="A155" s="3" t="s">
        <v>131</v>
      </c>
      <c r="B155" s="3" t="s">
        <v>138</v>
      </c>
      <c r="C155" s="3" t="n">
        <v>3</v>
      </c>
      <c r="D155" s="4" t="s">
        <v>10</v>
      </c>
      <c r="E155" s="3" t="n">
        <v>5</v>
      </c>
      <c r="F155" s="3" t="s">
        <v>143</v>
      </c>
    </row>
    <row collapsed="false" customFormat="true" customHeight="true" hidden="false" ht="14.25" outlineLevel="0" r="156" s="4">
      <c r="A156" s="3" t="s">
        <v>131</v>
      </c>
      <c r="B156" s="3" t="s">
        <v>138</v>
      </c>
      <c r="C156" s="3" t="n">
        <v>3</v>
      </c>
      <c r="D156" s="4" t="s">
        <v>10</v>
      </c>
      <c r="E156" s="3" t="n">
        <v>6</v>
      </c>
      <c r="F156" s="3" t="s">
        <v>144</v>
      </c>
    </row>
    <row collapsed="false" customFormat="true" customHeight="true" hidden="false" ht="14.25" outlineLevel="0" r="157" s="4">
      <c r="A157" s="3" t="s">
        <v>131</v>
      </c>
      <c r="B157" s="3" t="s">
        <v>138</v>
      </c>
      <c r="C157" s="3" t="n">
        <v>3</v>
      </c>
      <c r="D157" s="4" t="s">
        <v>10</v>
      </c>
      <c r="E157" s="3" t="n">
        <v>7</v>
      </c>
      <c r="F157" s="3" t="s">
        <v>145</v>
      </c>
    </row>
    <row collapsed="false" customFormat="true" customHeight="true" hidden="false" ht="14.25" outlineLevel="0" r="158" s="4">
      <c r="A158" s="3" t="s">
        <v>131</v>
      </c>
      <c r="B158" s="3" t="s">
        <v>138</v>
      </c>
      <c r="C158" s="3" t="n">
        <v>3</v>
      </c>
      <c r="D158" s="4" t="s">
        <v>10</v>
      </c>
      <c r="E158" s="3" t="n">
        <v>8</v>
      </c>
      <c r="F158" s="3" t="s">
        <v>146</v>
      </c>
    </row>
    <row collapsed="false" customFormat="true" customHeight="true" hidden="false" ht="14.25" outlineLevel="0" r="159" s="4">
      <c r="A159" s="3" t="s">
        <v>131</v>
      </c>
      <c r="B159" s="3" t="s">
        <v>138</v>
      </c>
      <c r="C159" s="3" t="n">
        <v>3</v>
      </c>
      <c r="D159" s="4" t="s">
        <v>10</v>
      </c>
      <c r="E159" s="3" t="n">
        <v>9</v>
      </c>
      <c r="F159" s="3" t="s">
        <v>147</v>
      </c>
    </row>
    <row collapsed="false" customFormat="true" customHeight="true" hidden="false" ht="14.25" outlineLevel="0" r="160" s="4">
      <c r="A160" s="3" t="s">
        <v>131</v>
      </c>
      <c r="B160" s="3" t="s">
        <v>138</v>
      </c>
      <c r="C160" s="3" t="n">
        <v>3</v>
      </c>
      <c r="D160" s="4" t="s">
        <v>10</v>
      </c>
      <c r="E160" s="3" t="n">
        <v>10</v>
      </c>
      <c r="F160" s="3" t="s">
        <v>148</v>
      </c>
    </row>
    <row collapsed="false" customFormat="true" customHeight="true" hidden="false" ht="14.25" outlineLevel="0" r="161" s="4">
      <c r="A161" s="3"/>
      <c r="B161" s="3"/>
      <c r="C161" s="3"/>
      <c r="E161" s="3"/>
      <c r="F161" s="3"/>
    </row>
    <row collapsed="false" customFormat="true" customHeight="true" hidden="false" ht="14.25" outlineLevel="0" r="162" s="4">
      <c r="A162" s="3" t="s">
        <v>131</v>
      </c>
      <c r="B162" s="3" t="s">
        <v>149</v>
      </c>
      <c r="C162" s="3" t="n">
        <v>0</v>
      </c>
      <c r="D162" s="4" t="n">
        <v>0</v>
      </c>
      <c r="E162" s="3"/>
      <c r="F162" s="3"/>
    </row>
    <row collapsed="false" customFormat="true" customHeight="true" hidden="false" ht="14.25" outlineLevel="0" r="163" s="4">
      <c r="A163" s="3" t="s">
        <v>131</v>
      </c>
      <c r="B163" s="3" t="s">
        <v>149</v>
      </c>
      <c r="C163" s="3" t="n">
        <v>3</v>
      </c>
      <c r="D163" s="3" t="s">
        <v>8</v>
      </c>
      <c r="E163" s="3" t="n">
        <v>1</v>
      </c>
      <c r="F163" s="3" t="s">
        <v>150</v>
      </c>
    </row>
    <row collapsed="false" customFormat="true" customHeight="true" hidden="false" ht="14.25" outlineLevel="0" r="164" s="4">
      <c r="A164" s="3" t="s">
        <v>131</v>
      </c>
      <c r="B164" s="3" t="s">
        <v>149</v>
      </c>
      <c r="C164" s="3" t="n">
        <v>3</v>
      </c>
      <c r="D164" s="4" t="s">
        <v>10</v>
      </c>
      <c r="E164" s="3" t="n">
        <v>2</v>
      </c>
      <c r="F164" s="3" t="s">
        <v>151</v>
      </c>
    </row>
    <row collapsed="false" customFormat="true" customHeight="true" hidden="false" ht="14.25" outlineLevel="0" r="165" s="4">
      <c r="A165" s="3" t="s">
        <v>131</v>
      </c>
      <c r="B165" s="3" t="s">
        <v>149</v>
      </c>
      <c r="C165" s="3" t="n">
        <v>3</v>
      </c>
      <c r="D165" s="4" t="s">
        <v>8</v>
      </c>
      <c r="E165" s="3" t="n">
        <v>3</v>
      </c>
      <c r="F165" s="3" t="s">
        <v>152</v>
      </c>
    </row>
    <row collapsed="false" customFormat="true" customHeight="true" hidden="false" ht="14.25" outlineLevel="0" r="166" s="4">
      <c r="A166" s="3" t="s">
        <v>131</v>
      </c>
      <c r="B166" s="3" t="s">
        <v>149</v>
      </c>
      <c r="C166" s="3" t="n">
        <v>3</v>
      </c>
      <c r="D166" s="3" t="s">
        <v>8</v>
      </c>
      <c r="E166" s="3" t="n">
        <v>4</v>
      </c>
      <c r="F166" s="3" t="s">
        <v>153</v>
      </c>
    </row>
    <row collapsed="false" customFormat="true" customHeight="true" hidden="false" ht="14.25" outlineLevel="0" r="167" s="4">
      <c r="A167" s="3" t="s">
        <v>131</v>
      </c>
      <c r="B167" s="3" t="s">
        <v>149</v>
      </c>
      <c r="C167" s="3" t="n">
        <v>3</v>
      </c>
      <c r="D167" s="4" t="s">
        <v>8</v>
      </c>
      <c r="E167" s="3" t="n">
        <v>5</v>
      </c>
      <c r="F167" s="3" t="s">
        <v>154</v>
      </c>
    </row>
    <row collapsed="false" customFormat="true" customHeight="true" hidden="false" ht="14.25" outlineLevel="0" r="168" s="4">
      <c r="A168" s="3" t="s">
        <v>131</v>
      </c>
      <c r="B168" s="3" t="s">
        <v>149</v>
      </c>
      <c r="C168" s="3" t="n">
        <v>3</v>
      </c>
      <c r="D168" s="4" t="s">
        <v>8</v>
      </c>
      <c r="E168" s="3" t="n">
        <v>6</v>
      </c>
      <c r="F168" s="3" t="s">
        <v>155</v>
      </c>
    </row>
    <row collapsed="false" customFormat="true" customHeight="true" hidden="false" ht="14.25" outlineLevel="0" r="169" s="4">
      <c r="A169" s="3" t="s">
        <v>131</v>
      </c>
      <c r="B169" s="3" t="s">
        <v>149</v>
      </c>
      <c r="C169" s="3" t="n">
        <v>3</v>
      </c>
      <c r="D169" s="4" t="s">
        <v>12</v>
      </c>
      <c r="E169" s="3" t="n">
        <v>7</v>
      </c>
      <c r="F169" s="3" t="s">
        <v>156</v>
      </c>
    </row>
    <row collapsed="false" customFormat="true" customHeight="true" hidden="false" ht="14.25" outlineLevel="0" r="170" s="4">
      <c r="A170" s="3" t="s">
        <v>131</v>
      </c>
      <c r="B170" s="3" t="s">
        <v>149</v>
      </c>
      <c r="C170" s="3" t="n">
        <v>3</v>
      </c>
      <c r="D170" s="4" t="s">
        <v>8</v>
      </c>
      <c r="E170" s="3" t="n">
        <v>8</v>
      </c>
      <c r="F170" s="3" t="s">
        <v>157</v>
      </c>
    </row>
    <row collapsed="false" customFormat="true" customHeight="true" hidden="false" ht="14.25" outlineLevel="0" r="171" s="4">
      <c r="A171" s="3" t="s">
        <v>131</v>
      </c>
      <c r="B171" s="3" t="s">
        <v>149</v>
      </c>
      <c r="C171" s="3" t="n">
        <v>3</v>
      </c>
      <c r="D171" s="4" t="s">
        <v>8</v>
      </c>
      <c r="E171" s="3" t="n">
        <v>9</v>
      </c>
      <c r="F171" s="3" t="s">
        <v>158</v>
      </c>
    </row>
    <row collapsed="false" customFormat="true" customHeight="true" hidden="false" ht="14.25" outlineLevel="0" r="172" s="4">
      <c r="A172" s="3" t="s">
        <v>131</v>
      </c>
      <c r="B172" s="3" t="s">
        <v>149</v>
      </c>
      <c r="C172" s="3" t="n">
        <v>3</v>
      </c>
      <c r="D172" s="4" t="s">
        <v>10</v>
      </c>
      <c r="E172" s="3" t="n">
        <v>10</v>
      </c>
      <c r="F172" s="3" t="s">
        <v>159</v>
      </c>
    </row>
    <row collapsed="false" customFormat="true" customHeight="true" hidden="false" ht="14.25" outlineLevel="0" r="173" s="4">
      <c r="A173" s="3" t="s">
        <v>131</v>
      </c>
      <c r="B173" s="3" t="s">
        <v>149</v>
      </c>
      <c r="C173" s="3" t="n">
        <v>3</v>
      </c>
      <c r="D173" s="4" t="s">
        <v>8</v>
      </c>
      <c r="E173" s="3" t="n">
        <v>11</v>
      </c>
      <c r="F173" s="3" t="s">
        <v>160</v>
      </c>
    </row>
    <row collapsed="false" customFormat="true" customHeight="true" hidden="false" ht="14.25" outlineLevel="0" r="174" s="4">
      <c r="A174" s="3" t="s">
        <v>131</v>
      </c>
      <c r="B174" s="3" t="s">
        <v>149</v>
      </c>
      <c r="C174" s="3" t="n">
        <v>3</v>
      </c>
      <c r="D174" s="4" t="s">
        <v>12</v>
      </c>
      <c r="E174" s="3" t="n">
        <v>12</v>
      </c>
      <c r="F174" s="3" t="s">
        <v>161</v>
      </c>
    </row>
    <row collapsed="false" customFormat="true" customHeight="true" hidden="false" ht="14.25" outlineLevel="0" r="175" s="4">
      <c r="A175" s="3"/>
      <c r="B175" s="3"/>
      <c r="C175" s="3"/>
      <c r="E175" s="3"/>
      <c r="F175" s="3"/>
    </row>
    <row collapsed="false" customFormat="true" customHeight="true" hidden="false" ht="14.25" outlineLevel="0" r="176" s="4">
      <c r="A176" s="3" t="s">
        <v>131</v>
      </c>
      <c r="B176" s="3" t="s">
        <v>162</v>
      </c>
      <c r="C176" s="3" t="n">
        <v>0</v>
      </c>
      <c r="D176" s="4" t="n">
        <v>0</v>
      </c>
      <c r="E176" s="3"/>
      <c r="F176" s="3"/>
    </row>
    <row collapsed="false" customFormat="true" customHeight="true" hidden="false" ht="14.25" outlineLevel="0" r="177" s="4">
      <c r="A177" s="3" t="s">
        <v>131</v>
      </c>
      <c r="B177" s="3" t="s">
        <v>162</v>
      </c>
      <c r="C177" s="3" t="n">
        <v>3</v>
      </c>
      <c r="D177" s="5" t="s">
        <v>10</v>
      </c>
      <c r="E177" s="3" t="n">
        <v>1</v>
      </c>
      <c r="F177" s="3" t="s">
        <v>163</v>
      </c>
    </row>
    <row collapsed="false" customFormat="true" customHeight="true" hidden="false" ht="14.25" outlineLevel="0" r="178" s="4">
      <c r="A178" s="3" t="s">
        <v>131</v>
      </c>
      <c r="B178" s="3" t="s">
        <v>162</v>
      </c>
      <c r="C178" s="3" t="n">
        <v>3</v>
      </c>
      <c r="D178" s="4" t="s">
        <v>12</v>
      </c>
      <c r="E178" s="3" t="n">
        <v>2</v>
      </c>
      <c r="F178" s="3" t="s">
        <v>164</v>
      </c>
    </row>
    <row collapsed="false" customFormat="true" customHeight="true" hidden="false" ht="14.25" outlineLevel="0" r="179" s="4">
      <c r="A179" s="3" t="s">
        <v>131</v>
      </c>
      <c r="B179" s="3" t="s">
        <v>162</v>
      </c>
      <c r="C179" s="3" t="n">
        <v>3</v>
      </c>
      <c r="D179" s="4" t="s">
        <v>8</v>
      </c>
      <c r="E179" s="3" t="n">
        <v>3</v>
      </c>
      <c r="F179" s="3" t="s">
        <v>165</v>
      </c>
    </row>
    <row collapsed="false" customFormat="true" customHeight="true" hidden="false" ht="14.25" outlineLevel="0" r="180" s="1">
      <c r="A180" s="3" t="s">
        <v>131</v>
      </c>
      <c r="B180" s="3" t="s">
        <v>162</v>
      </c>
      <c r="C180" s="3" t="n">
        <v>3</v>
      </c>
      <c r="D180" s="4" t="s">
        <v>10</v>
      </c>
      <c r="E180" s="3" t="n">
        <v>4</v>
      </c>
      <c r="F180" s="3" t="s">
        <v>166</v>
      </c>
    </row>
    <row collapsed="false" customFormat="true" customHeight="true" hidden="false" ht="14.25" outlineLevel="0" r="181" s="1">
      <c r="A181" s="3" t="s">
        <v>131</v>
      </c>
      <c r="B181" s="3" t="s">
        <v>162</v>
      </c>
      <c r="C181" s="3" t="n">
        <v>3</v>
      </c>
      <c r="D181" s="4" t="s">
        <v>10</v>
      </c>
      <c r="E181" s="3" t="n">
        <v>5</v>
      </c>
      <c r="F181" s="3" t="s">
        <v>167</v>
      </c>
    </row>
    <row collapsed="false" customFormat="true" customHeight="true" hidden="false" ht="14.25" outlineLevel="0" r="182" s="1">
      <c r="A182" s="3" t="s">
        <v>131</v>
      </c>
      <c r="B182" s="3" t="s">
        <v>162</v>
      </c>
      <c r="C182" s="3" t="n">
        <v>3</v>
      </c>
      <c r="D182" s="4" t="s">
        <v>8</v>
      </c>
      <c r="E182" s="3" t="n">
        <v>6</v>
      </c>
      <c r="F182" s="3" t="s">
        <v>168</v>
      </c>
    </row>
    <row collapsed="false" customFormat="true" customHeight="true" hidden="false" ht="14.25" outlineLevel="0" r="183" s="1">
      <c r="A183" s="3"/>
      <c r="B183" s="3"/>
      <c r="C183" s="3"/>
      <c r="D183" s="4"/>
      <c r="E183" s="3"/>
      <c r="F183" s="3"/>
    </row>
    <row collapsed="false" customFormat="true" customHeight="true" hidden="false" ht="14.25" outlineLevel="0" r="184" s="1">
      <c r="A184" s="3" t="s">
        <v>131</v>
      </c>
      <c r="B184" s="3" t="s">
        <v>169</v>
      </c>
      <c r="C184" s="3" t="n">
        <v>0</v>
      </c>
      <c r="D184" s="4" t="n">
        <v>0</v>
      </c>
      <c r="E184" s="3"/>
      <c r="F184" s="3"/>
    </row>
    <row collapsed="false" customFormat="true" customHeight="true" hidden="false" ht="14.25" outlineLevel="0" r="185" s="1">
      <c r="A185" s="3" t="s">
        <v>131</v>
      </c>
      <c r="B185" s="3" t="s">
        <v>169</v>
      </c>
      <c r="C185" s="3" t="n">
        <v>3</v>
      </c>
      <c r="D185" s="5" t="s">
        <v>10</v>
      </c>
      <c r="E185" s="3" t="n">
        <v>1</v>
      </c>
      <c r="F185" s="3" t="s">
        <v>170</v>
      </c>
    </row>
    <row collapsed="false" customFormat="true" customHeight="true" hidden="false" ht="14.25" outlineLevel="0" r="186" s="1">
      <c r="A186" s="3" t="s">
        <v>131</v>
      </c>
      <c r="B186" s="3" t="s">
        <v>169</v>
      </c>
      <c r="C186" s="3" t="n">
        <v>3</v>
      </c>
      <c r="D186" s="4" t="s">
        <v>8</v>
      </c>
      <c r="E186" s="3" t="n">
        <v>2</v>
      </c>
      <c r="F186" s="3" t="s">
        <v>171</v>
      </c>
    </row>
    <row collapsed="false" customFormat="true" customHeight="true" hidden="false" ht="14.25" outlineLevel="0" r="187" s="1">
      <c r="A187" s="3" t="s">
        <v>131</v>
      </c>
      <c r="B187" s="3" t="s">
        <v>169</v>
      </c>
      <c r="C187" s="3" t="n">
        <v>3</v>
      </c>
      <c r="D187" s="4" t="s">
        <v>8</v>
      </c>
      <c r="E187" s="3" t="n">
        <v>3</v>
      </c>
      <c r="F187" s="3" t="s">
        <v>172</v>
      </c>
    </row>
    <row collapsed="false" customFormat="true" customHeight="true" hidden="false" ht="14.25" outlineLevel="0" r="188" s="1">
      <c r="A188" s="3" t="s">
        <v>131</v>
      </c>
      <c r="B188" s="3" t="s">
        <v>169</v>
      </c>
      <c r="C188" s="3" t="n">
        <v>3</v>
      </c>
      <c r="D188" s="4" t="s">
        <v>10</v>
      </c>
      <c r="E188" s="3" t="n">
        <v>4</v>
      </c>
      <c r="F188" s="3" t="s">
        <v>173</v>
      </c>
    </row>
    <row collapsed="false" customFormat="true" customHeight="true" hidden="false" ht="14.25" outlineLevel="0" r="189" s="1">
      <c r="A189" s="3" t="s">
        <v>131</v>
      </c>
      <c r="B189" s="3" t="s">
        <v>169</v>
      </c>
      <c r="C189" s="3" t="n">
        <v>3</v>
      </c>
      <c r="D189" s="4" t="s">
        <v>8</v>
      </c>
      <c r="E189" s="3" t="n">
        <v>5</v>
      </c>
      <c r="F189" s="3" t="s">
        <v>174</v>
      </c>
    </row>
    <row collapsed="false" customFormat="true" customHeight="true" hidden="false" ht="14.25" outlineLevel="0" r="190" s="1">
      <c r="A190" s="3" t="s">
        <v>131</v>
      </c>
      <c r="B190" s="3" t="s">
        <v>169</v>
      </c>
      <c r="C190" s="3" t="n">
        <v>3</v>
      </c>
      <c r="D190" s="4" t="s">
        <v>10</v>
      </c>
      <c r="E190" s="3" t="n">
        <v>6</v>
      </c>
      <c r="F190" s="3" t="s">
        <v>175</v>
      </c>
    </row>
    <row collapsed="false" customFormat="true" customHeight="true" hidden="false" ht="14.25" outlineLevel="0" r="191" s="1">
      <c r="A191" s="3" t="s">
        <v>131</v>
      </c>
      <c r="B191" s="3" t="s">
        <v>169</v>
      </c>
      <c r="C191" s="3" t="n">
        <v>3</v>
      </c>
      <c r="D191" s="4" t="s">
        <v>12</v>
      </c>
      <c r="E191" s="3" t="n">
        <v>7</v>
      </c>
      <c r="F191" s="3" t="s">
        <v>176</v>
      </c>
    </row>
    <row collapsed="false" customFormat="true" customHeight="true" hidden="false" ht="14.25" outlineLevel="0" r="192" s="4">
      <c r="A192" s="3"/>
      <c r="B192" s="3"/>
      <c r="C192" s="3"/>
      <c r="E192" s="3"/>
      <c r="F192" s="3"/>
    </row>
    <row collapsed="false" customFormat="true" customHeight="true" hidden="false" ht="14.25" outlineLevel="0" r="193" s="4">
      <c r="A193" s="3" t="s">
        <v>177</v>
      </c>
      <c r="B193" s="3" t="s">
        <v>178</v>
      </c>
      <c r="C193" s="3" t="n">
        <v>4</v>
      </c>
      <c r="D193" s="4" t="n">
        <v>0</v>
      </c>
      <c r="E193" s="3"/>
      <c r="F193" s="3"/>
    </row>
    <row collapsed="false" customFormat="true" customHeight="true" hidden="false" ht="14.25" outlineLevel="0" r="194" s="4">
      <c r="A194" s="3" t="s">
        <v>177</v>
      </c>
      <c r="B194" s="3" t="s">
        <v>178</v>
      </c>
      <c r="C194" s="3" t="n">
        <v>1</v>
      </c>
      <c r="D194" s="3" t="s">
        <v>8</v>
      </c>
      <c r="E194" s="3" t="n">
        <v>1</v>
      </c>
      <c r="F194" s="3" t="s">
        <v>179</v>
      </c>
    </row>
    <row collapsed="false" customFormat="true" customHeight="true" hidden="false" ht="14.25" outlineLevel="0" r="195" s="4">
      <c r="A195" s="3" t="s">
        <v>177</v>
      </c>
      <c r="B195" s="3" t="s">
        <v>178</v>
      </c>
      <c r="C195" s="3" t="n">
        <v>1</v>
      </c>
      <c r="D195" s="3" t="s">
        <v>12</v>
      </c>
      <c r="E195" s="3" t="n">
        <v>2</v>
      </c>
      <c r="F195" s="3" t="s">
        <v>180</v>
      </c>
    </row>
    <row collapsed="false" customFormat="true" customHeight="true" hidden="false" ht="14.25" outlineLevel="0" r="196" s="4">
      <c r="A196" s="3" t="s">
        <v>177</v>
      </c>
      <c r="B196" s="3" t="s">
        <v>178</v>
      </c>
      <c r="C196" s="3" t="n">
        <v>1</v>
      </c>
      <c r="D196" s="3" t="s">
        <v>10</v>
      </c>
      <c r="E196" s="3" t="n">
        <v>3</v>
      </c>
      <c r="F196" s="3" t="s">
        <v>181</v>
      </c>
    </row>
    <row collapsed="false" customFormat="true" customHeight="true" hidden="false" ht="14.25" outlineLevel="0" r="197" s="4">
      <c r="A197" s="3"/>
      <c r="B197" s="3"/>
      <c r="C197" s="3"/>
      <c r="D197" s="3"/>
      <c r="E197" s="3"/>
      <c r="F197" s="3"/>
    </row>
    <row collapsed="false" customFormat="true" customHeight="true" hidden="false" ht="14.25" outlineLevel="0" r="198" s="4">
      <c r="A198" s="3" t="s">
        <v>177</v>
      </c>
      <c r="B198" s="3" t="s">
        <v>182</v>
      </c>
      <c r="C198" s="3" t="n">
        <v>9</v>
      </c>
      <c r="D198" s="3" t="n">
        <v>0</v>
      </c>
      <c r="E198" s="3"/>
      <c r="F198" s="3"/>
    </row>
    <row collapsed="false" customFormat="true" customHeight="true" hidden="false" ht="14.25" outlineLevel="0" r="199" s="4">
      <c r="A199" s="3" t="s">
        <v>177</v>
      </c>
      <c r="B199" s="3" t="s">
        <v>182</v>
      </c>
      <c r="C199" s="3" t="n">
        <v>1</v>
      </c>
      <c r="D199" s="3" t="s">
        <v>12</v>
      </c>
      <c r="E199" s="3" t="n">
        <v>1</v>
      </c>
      <c r="F199" s="3" t="s">
        <v>183</v>
      </c>
    </row>
    <row collapsed="false" customFormat="true" customHeight="true" hidden="false" ht="14.25" outlineLevel="0" r="200" s="4">
      <c r="A200" s="3" t="s">
        <v>177</v>
      </c>
      <c r="B200" s="3" t="s">
        <v>182</v>
      </c>
      <c r="C200" s="3" t="n">
        <v>1</v>
      </c>
      <c r="D200" s="3" t="s">
        <v>12</v>
      </c>
      <c r="E200" s="3" t="n">
        <v>2</v>
      </c>
      <c r="F200" s="3" t="s">
        <v>184</v>
      </c>
    </row>
    <row collapsed="false" customFormat="true" customHeight="true" hidden="false" ht="14.25" outlineLevel="0" r="201" s="4">
      <c r="A201" s="3" t="s">
        <v>177</v>
      </c>
      <c r="B201" s="3" t="s">
        <v>182</v>
      </c>
      <c r="C201" s="3" t="n">
        <v>1</v>
      </c>
      <c r="D201" s="3" t="s">
        <v>12</v>
      </c>
      <c r="E201" s="3" t="n">
        <v>3</v>
      </c>
      <c r="F201" s="3" t="s">
        <v>185</v>
      </c>
    </row>
    <row collapsed="false" customFormat="true" customHeight="true" hidden="false" ht="14.25" outlineLevel="0" r="202" s="4">
      <c r="A202" s="3" t="s">
        <v>177</v>
      </c>
      <c r="B202" s="3" t="s">
        <v>182</v>
      </c>
      <c r="C202" s="3" t="n">
        <v>1</v>
      </c>
      <c r="D202" s="3" t="s">
        <v>12</v>
      </c>
      <c r="E202" s="3" t="n">
        <v>4</v>
      </c>
      <c r="F202" s="3" t="s">
        <v>186</v>
      </c>
    </row>
    <row collapsed="false" customFormat="true" customHeight="true" hidden="false" ht="14.25" outlineLevel="0" r="203" s="4">
      <c r="A203" s="3" t="s">
        <v>177</v>
      </c>
      <c r="B203" s="3" t="s">
        <v>182</v>
      </c>
      <c r="C203" s="3" t="n">
        <v>1</v>
      </c>
      <c r="D203" s="3" t="s">
        <v>12</v>
      </c>
      <c r="E203" s="3" t="n">
        <v>5</v>
      </c>
      <c r="F203" s="3" t="s">
        <v>187</v>
      </c>
    </row>
    <row collapsed="false" customFormat="true" customHeight="true" hidden="false" ht="14.25" outlineLevel="0" r="204" s="4">
      <c r="A204" s="3" t="s">
        <v>177</v>
      </c>
      <c r="B204" s="3" t="s">
        <v>182</v>
      </c>
      <c r="C204" s="3" t="n">
        <v>1</v>
      </c>
      <c r="D204" s="3" t="s">
        <v>8</v>
      </c>
      <c r="E204" s="3" t="n">
        <v>6</v>
      </c>
      <c r="F204" s="3" t="s">
        <v>188</v>
      </c>
    </row>
    <row collapsed="false" customFormat="true" customHeight="true" hidden="false" ht="14.25" outlineLevel="0" r="205" s="4">
      <c r="A205" s="3"/>
      <c r="B205" s="3"/>
      <c r="C205" s="3"/>
      <c r="D205" s="3"/>
      <c r="E205" s="3"/>
      <c r="F205" s="3"/>
    </row>
    <row collapsed="false" customFormat="true" customHeight="true" hidden="false" ht="14.25" outlineLevel="0" r="206" s="4">
      <c r="A206" s="3" t="s">
        <v>177</v>
      </c>
      <c r="B206" s="3" t="s">
        <v>189</v>
      </c>
      <c r="C206" s="3" t="n">
        <v>10</v>
      </c>
      <c r="D206" s="3" t="n">
        <v>1</v>
      </c>
      <c r="E206" s="3"/>
      <c r="F206" s="3"/>
    </row>
    <row collapsed="false" customFormat="true" customHeight="true" hidden="false" ht="14.25" outlineLevel="0" r="207" s="4">
      <c r="A207" s="3" t="s">
        <v>177</v>
      </c>
      <c r="B207" s="3" t="s">
        <v>189</v>
      </c>
      <c r="C207" s="3" t="n">
        <v>1</v>
      </c>
      <c r="D207" s="3" t="s">
        <v>8</v>
      </c>
      <c r="E207" s="3" t="n">
        <v>1</v>
      </c>
      <c r="F207" s="3" t="s">
        <v>190</v>
      </c>
    </row>
    <row collapsed="false" customFormat="true" customHeight="true" hidden="false" ht="14.25" outlineLevel="0" r="208" s="4">
      <c r="A208" s="3" t="s">
        <v>177</v>
      </c>
      <c r="B208" s="3" t="s">
        <v>189</v>
      </c>
      <c r="C208" s="3" t="n">
        <v>1</v>
      </c>
      <c r="D208" s="3" t="s">
        <v>12</v>
      </c>
      <c r="E208" s="3" t="n">
        <v>2</v>
      </c>
      <c r="F208" s="3" t="s">
        <v>191</v>
      </c>
    </row>
    <row collapsed="false" customFormat="true" customHeight="true" hidden="false" ht="14.25" outlineLevel="0" r="209" s="4">
      <c r="A209" s="3" t="s">
        <v>177</v>
      </c>
      <c r="B209" s="3" t="s">
        <v>189</v>
      </c>
      <c r="C209" s="3" t="n">
        <v>1</v>
      </c>
      <c r="D209" s="3" t="s">
        <v>12</v>
      </c>
      <c r="E209" s="3" t="n">
        <v>3</v>
      </c>
      <c r="F209" s="3" t="s">
        <v>192</v>
      </c>
    </row>
    <row collapsed="false" customFormat="true" customHeight="true" hidden="false" ht="14.25" outlineLevel="0" r="210" s="4">
      <c r="A210" s="3" t="s">
        <v>177</v>
      </c>
      <c r="B210" s="3" t="s">
        <v>189</v>
      </c>
      <c r="C210" s="3" t="n">
        <v>1</v>
      </c>
      <c r="D210" s="3" t="s">
        <v>10</v>
      </c>
      <c r="E210" s="3" t="n">
        <v>4</v>
      </c>
      <c r="F210" s="3" t="s">
        <v>193</v>
      </c>
    </row>
    <row collapsed="false" customFormat="true" customHeight="true" hidden="false" ht="14.25" outlineLevel="0" r="211" s="4">
      <c r="A211" s="3" t="s">
        <v>177</v>
      </c>
      <c r="B211" s="3" t="s">
        <v>189</v>
      </c>
      <c r="C211" s="3" t="n">
        <v>1</v>
      </c>
      <c r="D211" s="3" t="s">
        <v>10</v>
      </c>
      <c r="E211" s="3" t="n">
        <v>5</v>
      </c>
      <c r="F211" s="3" t="s">
        <v>194</v>
      </c>
    </row>
    <row collapsed="false" customFormat="true" customHeight="true" hidden="false" ht="14.25" outlineLevel="0" r="212" s="4">
      <c r="A212" s="3" t="s">
        <v>177</v>
      </c>
      <c r="B212" s="3" t="s">
        <v>189</v>
      </c>
      <c r="C212" s="3" t="n">
        <v>1</v>
      </c>
      <c r="D212" s="3" t="s">
        <v>10</v>
      </c>
      <c r="E212" s="3" t="n">
        <v>6</v>
      </c>
      <c r="F212" s="3" t="s">
        <v>195</v>
      </c>
    </row>
    <row collapsed="false" customFormat="true" customHeight="true" hidden="false" ht="14.25" outlineLevel="0" r="213" s="4">
      <c r="A213" s="3" t="s">
        <v>177</v>
      </c>
      <c r="B213" s="3" t="s">
        <v>189</v>
      </c>
      <c r="C213" s="3" t="n">
        <v>2</v>
      </c>
      <c r="D213" s="3" t="s">
        <v>8</v>
      </c>
      <c r="E213" s="3" t="n">
        <v>7</v>
      </c>
      <c r="F213" s="3" t="s">
        <v>196</v>
      </c>
    </row>
    <row collapsed="false" customFormat="true" customHeight="true" hidden="false" ht="14.25" outlineLevel="0" r="214" s="4">
      <c r="A214" s="3"/>
      <c r="B214" s="3"/>
      <c r="C214" s="3"/>
      <c r="D214" s="3"/>
      <c r="E214" s="3"/>
      <c r="F214" s="3"/>
    </row>
    <row collapsed="false" customFormat="true" customHeight="true" hidden="false" ht="14.25" outlineLevel="0" r="215" s="4">
      <c r="A215" s="3" t="s">
        <v>177</v>
      </c>
      <c r="B215" s="3" t="s">
        <v>197</v>
      </c>
      <c r="C215" s="3" t="n">
        <v>5</v>
      </c>
      <c r="D215" s="3" t="n">
        <v>0</v>
      </c>
      <c r="E215" s="3"/>
      <c r="F215" s="3"/>
    </row>
    <row collapsed="false" customFormat="true" customHeight="true" hidden="false" ht="14.25" outlineLevel="0" r="216" s="4">
      <c r="A216" s="3" t="s">
        <v>177</v>
      </c>
      <c r="B216" s="3" t="s">
        <v>197</v>
      </c>
      <c r="C216" s="3" t="n">
        <v>1</v>
      </c>
      <c r="D216" s="3" t="s">
        <v>12</v>
      </c>
      <c r="E216" s="3" t="n">
        <v>1</v>
      </c>
      <c r="F216" s="3" t="s">
        <v>198</v>
      </c>
    </row>
    <row collapsed="false" customFormat="true" customHeight="true" hidden="false" ht="14.25" outlineLevel="0" r="217" s="4">
      <c r="A217" s="3" t="s">
        <v>177</v>
      </c>
      <c r="B217" s="3" t="s">
        <v>197</v>
      </c>
      <c r="C217" s="3" t="n">
        <v>1</v>
      </c>
      <c r="D217" s="3" t="s">
        <v>12</v>
      </c>
      <c r="E217" s="3" t="n">
        <v>2</v>
      </c>
      <c r="F217" s="3" t="s">
        <v>199</v>
      </c>
    </row>
    <row collapsed="false" customFormat="true" customHeight="true" hidden="false" ht="14.25" outlineLevel="0" r="218" s="4">
      <c r="A218" s="3" t="s">
        <v>177</v>
      </c>
      <c r="B218" s="3" t="s">
        <v>197</v>
      </c>
      <c r="C218" s="3" t="n">
        <v>1</v>
      </c>
      <c r="D218" s="3" t="s">
        <v>12</v>
      </c>
      <c r="E218" s="3" t="n">
        <v>3</v>
      </c>
      <c r="F218" s="3" t="s">
        <v>200</v>
      </c>
    </row>
    <row collapsed="false" customFormat="true" customHeight="true" hidden="false" ht="14.25" outlineLevel="0" r="219" s="4">
      <c r="A219" s="3" t="s">
        <v>177</v>
      </c>
      <c r="B219" s="3" t="s">
        <v>197</v>
      </c>
      <c r="C219" s="3" t="n">
        <v>1</v>
      </c>
      <c r="D219" s="3" t="s">
        <v>12</v>
      </c>
      <c r="E219" s="3" t="n">
        <v>4</v>
      </c>
      <c r="F219" s="3" t="s">
        <v>201</v>
      </c>
    </row>
    <row collapsed="false" customFormat="true" customHeight="true" hidden="false" ht="14.25" outlineLevel="0" r="220" s="4">
      <c r="A220" s="3" t="s">
        <v>177</v>
      </c>
      <c r="B220" s="3" t="s">
        <v>197</v>
      </c>
      <c r="C220" s="3" t="n">
        <v>1</v>
      </c>
      <c r="D220" s="3" t="s">
        <v>12</v>
      </c>
      <c r="E220" s="3" t="n">
        <v>5</v>
      </c>
      <c r="F220" s="3" t="s">
        <v>202</v>
      </c>
    </row>
    <row collapsed="false" customFormat="true" customHeight="true" hidden="false" ht="14.25" outlineLevel="0" r="221" s="4">
      <c r="A221" s="3" t="s">
        <v>177</v>
      </c>
      <c r="B221" s="3" t="s">
        <v>197</v>
      </c>
      <c r="C221" s="3" t="n">
        <v>1</v>
      </c>
      <c r="D221" s="3" t="s">
        <v>12</v>
      </c>
      <c r="E221" s="3" t="n">
        <v>6</v>
      </c>
      <c r="F221" s="3" t="s">
        <v>203</v>
      </c>
    </row>
    <row collapsed="false" customFormat="true" customHeight="true" hidden="false" ht="14.25" outlineLevel="0" r="222" s="4">
      <c r="A222" s="3" t="s">
        <v>177</v>
      </c>
      <c r="B222" s="3" t="s">
        <v>197</v>
      </c>
      <c r="C222" s="3" t="n">
        <v>1</v>
      </c>
      <c r="D222" s="3" t="s">
        <v>12</v>
      </c>
      <c r="E222" s="3" t="n">
        <v>7</v>
      </c>
      <c r="F222" s="3" t="s">
        <v>204</v>
      </c>
    </row>
    <row collapsed="false" customFormat="true" customHeight="true" hidden="false" ht="14.25" outlineLevel="0" r="223" s="4">
      <c r="A223" s="3"/>
      <c r="B223" s="3"/>
      <c r="C223" s="3"/>
      <c r="D223" s="3"/>
      <c r="E223" s="3"/>
      <c r="F223" s="3"/>
    </row>
    <row collapsed="false" customFormat="true" customHeight="true" hidden="false" ht="14.25" outlineLevel="0" r="224" s="4">
      <c r="A224" s="3" t="s">
        <v>177</v>
      </c>
      <c r="B224" s="3" t="s">
        <v>205</v>
      </c>
      <c r="C224" s="3" t="n">
        <v>3</v>
      </c>
      <c r="D224" s="3" t="n">
        <v>1</v>
      </c>
      <c r="E224" s="3"/>
      <c r="F224" s="3"/>
    </row>
    <row collapsed="false" customFormat="true" customHeight="true" hidden="false" ht="14.25" outlineLevel="0" r="225" s="4">
      <c r="A225" s="3" t="s">
        <v>177</v>
      </c>
      <c r="B225" s="3" t="s">
        <v>205</v>
      </c>
      <c r="C225" s="3" t="n">
        <v>1</v>
      </c>
      <c r="D225" s="3" t="s">
        <v>8</v>
      </c>
      <c r="E225" s="3" t="n">
        <v>1</v>
      </c>
      <c r="F225" s="3" t="s">
        <v>206</v>
      </c>
    </row>
    <row collapsed="false" customFormat="true" customHeight="true" hidden="false" ht="14.25" outlineLevel="0" r="226" s="4">
      <c r="A226" s="3" t="s">
        <v>177</v>
      </c>
      <c r="B226" s="3" t="s">
        <v>205</v>
      </c>
      <c r="C226" s="3" t="n">
        <v>1</v>
      </c>
      <c r="D226" s="3" t="s">
        <v>12</v>
      </c>
      <c r="E226" s="3" t="n">
        <v>2</v>
      </c>
      <c r="F226" s="3" t="s">
        <v>207</v>
      </c>
    </row>
    <row collapsed="false" customFormat="true" customHeight="true" hidden="false" ht="14.25" outlineLevel="0" r="227" s="4">
      <c r="A227" s="3" t="s">
        <v>177</v>
      </c>
      <c r="B227" s="3" t="s">
        <v>205</v>
      </c>
      <c r="C227" s="3" t="n">
        <v>1</v>
      </c>
      <c r="D227" s="3" t="s">
        <v>12</v>
      </c>
      <c r="E227" s="3" t="n">
        <v>3</v>
      </c>
      <c r="F227" s="3" t="s">
        <v>208</v>
      </c>
    </row>
    <row collapsed="false" customFormat="true" customHeight="true" hidden="false" ht="14.25" outlineLevel="0" r="228" s="4">
      <c r="A228" s="3" t="s">
        <v>177</v>
      </c>
      <c r="B228" s="3" t="s">
        <v>205</v>
      </c>
      <c r="C228" s="3" t="n">
        <v>1</v>
      </c>
      <c r="D228" s="3" t="s">
        <v>12</v>
      </c>
      <c r="E228" s="3" t="n">
        <v>4</v>
      </c>
      <c r="F228" s="3" t="s">
        <v>209</v>
      </c>
    </row>
    <row collapsed="false" customFormat="true" customHeight="true" hidden="false" ht="14.25" outlineLevel="0" r="229" s="4">
      <c r="A229" s="3" t="s">
        <v>177</v>
      </c>
      <c r="B229" s="3" t="s">
        <v>205</v>
      </c>
      <c r="C229" s="3" t="n">
        <v>2</v>
      </c>
      <c r="D229" s="3" t="s">
        <v>12</v>
      </c>
      <c r="E229" s="3" t="n">
        <v>5</v>
      </c>
      <c r="F229" s="3" t="s">
        <v>210</v>
      </c>
    </row>
    <row collapsed="false" customFormat="true" customHeight="true" hidden="false" ht="14.25" outlineLevel="0" r="230" s="4">
      <c r="A230" s="3" t="s">
        <v>177</v>
      </c>
      <c r="B230" s="3" t="s">
        <v>205</v>
      </c>
      <c r="C230" s="3" t="n">
        <v>2</v>
      </c>
      <c r="D230" s="3" t="s">
        <v>12</v>
      </c>
      <c r="E230" s="3" t="n">
        <v>6</v>
      </c>
      <c r="F230" s="3" t="s">
        <v>211</v>
      </c>
    </row>
    <row collapsed="false" customFormat="true" customHeight="true" hidden="false" ht="14.25" outlineLevel="0" r="231" s="4">
      <c r="A231" s="3"/>
      <c r="B231" s="3"/>
      <c r="C231" s="3"/>
      <c r="D231" s="3"/>
      <c r="E231" s="3"/>
      <c r="F231" s="3"/>
    </row>
    <row collapsed="false" customFormat="true" customHeight="true" hidden="false" ht="14.25" outlineLevel="0" r="232" s="4">
      <c r="A232" s="3" t="s">
        <v>177</v>
      </c>
      <c r="B232" s="3" t="s">
        <v>212</v>
      </c>
      <c r="C232" s="3" t="n">
        <v>6</v>
      </c>
      <c r="D232" s="3" t="n">
        <v>2</v>
      </c>
      <c r="E232" s="3"/>
      <c r="F232" s="3"/>
    </row>
    <row collapsed="false" customFormat="true" customHeight="true" hidden="false" ht="14.25" outlineLevel="0" r="233" s="4">
      <c r="A233" s="3" t="s">
        <v>177</v>
      </c>
      <c r="B233" s="3" t="s">
        <v>212</v>
      </c>
      <c r="C233" s="3" t="n">
        <v>1</v>
      </c>
      <c r="D233" s="3" t="s">
        <v>12</v>
      </c>
      <c r="E233" s="3" t="n">
        <v>1</v>
      </c>
      <c r="F233" s="3" t="s">
        <v>213</v>
      </c>
    </row>
    <row collapsed="false" customFormat="true" customHeight="true" hidden="false" ht="14.25" outlineLevel="0" r="234" s="4">
      <c r="A234" s="3" t="s">
        <v>177</v>
      </c>
      <c r="B234" s="3" t="s">
        <v>212</v>
      </c>
      <c r="C234" s="3" t="n">
        <v>1</v>
      </c>
      <c r="D234" s="3" t="s">
        <v>12</v>
      </c>
      <c r="E234" s="3" t="n">
        <v>2</v>
      </c>
      <c r="F234" s="3" t="s">
        <v>214</v>
      </c>
    </row>
    <row collapsed="false" customFormat="true" customHeight="true" hidden="false" ht="14.25" outlineLevel="0" r="235" s="4">
      <c r="A235" s="3" t="s">
        <v>177</v>
      </c>
      <c r="B235" s="3" t="s">
        <v>212</v>
      </c>
      <c r="C235" s="3" t="n">
        <v>1</v>
      </c>
      <c r="D235" s="3" t="s">
        <v>12</v>
      </c>
      <c r="E235" s="3" t="n">
        <v>3</v>
      </c>
      <c r="F235" s="3" t="s">
        <v>215</v>
      </c>
    </row>
    <row collapsed="false" customFormat="true" customHeight="true" hidden="false" ht="14.25" outlineLevel="0" r="236" s="4">
      <c r="A236" s="3" t="s">
        <v>177</v>
      </c>
      <c r="B236" s="3" t="s">
        <v>212</v>
      </c>
      <c r="C236" s="3" t="n">
        <v>1</v>
      </c>
      <c r="D236" s="3" t="s">
        <v>12</v>
      </c>
      <c r="E236" s="3" t="n">
        <v>4</v>
      </c>
      <c r="F236" s="3" t="s">
        <v>216</v>
      </c>
    </row>
    <row collapsed="false" customFormat="true" customHeight="true" hidden="false" ht="14.25" outlineLevel="0" r="237" s="4">
      <c r="A237" s="3" t="s">
        <v>177</v>
      </c>
      <c r="B237" s="3" t="s">
        <v>212</v>
      </c>
      <c r="C237" s="3" t="n">
        <v>1</v>
      </c>
      <c r="D237" s="3" t="s">
        <v>12</v>
      </c>
      <c r="E237" s="3" t="n">
        <v>5</v>
      </c>
      <c r="F237" s="3" t="s">
        <v>217</v>
      </c>
    </row>
    <row collapsed="false" customFormat="true" customHeight="true" hidden="false" ht="14.25" outlineLevel="0" r="238" s="4">
      <c r="A238" s="3" t="s">
        <v>177</v>
      </c>
      <c r="B238" s="3" t="s">
        <v>212</v>
      </c>
      <c r="C238" s="3" t="n">
        <v>1</v>
      </c>
      <c r="D238" s="3" t="s">
        <v>12</v>
      </c>
      <c r="E238" s="3" t="n">
        <v>6</v>
      </c>
      <c r="F238" s="7" t="s">
        <v>218</v>
      </c>
    </row>
    <row collapsed="false" customFormat="true" customHeight="true" hidden="false" ht="14.25" outlineLevel="0" r="239" s="4">
      <c r="A239" s="3" t="s">
        <v>177</v>
      </c>
      <c r="B239" s="3" t="s">
        <v>212</v>
      </c>
      <c r="C239" s="3" t="n">
        <v>2</v>
      </c>
      <c r="D239" s="3" t="s">
        <v>12</v>
      </c>
      <c r="E239" s="3" t="n">
        <v>7</v>
      </c>
      <c r="F239" s="3" t="s">
        <v>219</v>
      </c>
    </row>
    <row collapsed="false" customFormat="true" customHeight="true" hidden="false" ht="14.25" outlineLevel="0" r="240" s="4">
      <c r="A240" s="3"/>
      <c r="B240" s="3"/>
      <c r="C240" s="3"/>
      <c r="D240" s="3"/>
      <c r="E240" s="3"/>
      <c r="F240" s="8"/>
    </row>
    <row collapsed="false" customFormat="true" customHeight="true" hidden="false" ht="14.25" outlineLevel="0" r="241" s="4">
      <c r="A241" s="3" t="s">
        <v>220</v>
      </c>
      <c r="B241" s="3" t="s">
        <v>221</v>
      </c>
      <c r="C241" s="3" t="n">
        <v>2</v>
      </c>
      <c r="D241" s="3" t="n">
        <v>1</v>
      </c>
      <c r="E241" s="3"/>
      <c r="F241" s="8"/>
    </row>
    <row collapsed="false" customFormat="true" customHeight="true" hidden="false" ht="14.25" outlineLevel="0" r="242" s="4">
      <c r="A242" s="3" t="s">
        <v>220</v>
      </c>
      <c r="B242" s="3" t="s">
        <v>221</v>
      </c>
      <c r="C242" s="3" t="n">
        <v>1</v>
      </c>
      <c r="D242" s="3" t="s">
        <v>8</v>
      </c>
      <c r="E242" s="3" t="n">
        <v>1</v>
      </c>
      <c r="F242" s="6" t="s">
        <v>222</v>
      </c>
    </row>
    <row collapsed="false" customFormat="true" customHeight="true" hidden="false" ht="14.25" outlineLevel="0" r="243" s="4">
      <c r="A243" s="3" t="s">
        <v>220</v>
      </c>
      <c r="B243" s="3" t="s">
        <v>221</v>
      </c>
      <c r="C243" s="3" t="n">
        <v>1</v>
      </c>
      <c r="D243" s="3" t="s">
        <v>8</v>
      </c>
      <c r="E243" s="3" t="n">
        <v>2</v>
      </c>
      <c r="F243" s="6" t="s">
        <v>223</v>
      </c>
    </row>
    <row collapsed="false" customFormat="true" customHeight="true" hidden="false" ht="14.25" outlineLevel="0" r="244" s="4">
      <c r="A244" s="3" t="s">
        <v>220</v>
      </c>
      <c r="B244" s="3" t="s">
        <v>221</v>
      </c>
      <c r="C244" s="3" t="n">
        <v>1</v>
      </c>
      <c r="D244" s="3" t="s">
        <v>12</v>
      </c>
      <c r="E244" s="3" t="n">
        <v>3</v>
      </c>
      <c r="F244" s="6" t="s">
        <v>224</v>
      </c>
    </row>
    <row collapsed="false" customFormat="true" customHeight="true" hidden="false" ht="14.25" outlineLevel="0" r="245" s="4">
      <c r="A245" s="3" t="s">
        <v>220</v>
      </c>
      <c r="B245" s="3" t="s">
        <v>221</v>
      </c>
      <c r="C245" s="3" t="n">
        <v>1</v>
      </c>
      <c r="D245" s="3" t="s">
        <v>8</v>
      </c>
      <c r="E245" s="3" t="n">
        <v>4</v>
      </c>
      <c r="F245" s="6" t="s">
        <v>225</v>
      </c>
    </row>
    <row collapsed="false" customFormat="true" customHeight="true" hidden="false" ht="14.25" outlineLevel="0" r="246" s="4">
      <c r="A246" s="3" t="s">
        <v>220</v>
      </c>
      <c r="B246" s="3" t="s">
        <v>221</v>
      </c>
      <c r="C246" s="3" t="n">
        <v>2</v>
      </c>
      <c r="D246" s="3" t="s">
        <v>8</v>
      </c>
      <c r="E246" s="3" t="n">
        <v>5</v>
      </c>
      <c r="F246" s="6" t="s">
        <v>226</v>
      </c>
    </row>
    <row collapsed="false" customFormat="true" customHeight="true" hidden="false" ht="14.25" outlineLevel="0" r="247" s="4">
      <c r="A247" s="3" t="s">
        <v>220</v>
      </c>
      <c r="B247" s="3" t="s">
        <v>221</v>
      </c>
      <c r="C247" s="3" t="n">
        <v>2</v>
      </c>
      <c r="D247" s="3" t="s">
        <v>12</v>
      </c>
      <c r="E247" s="3" t="n">
        <v>6</v>
      </c>
      <c r="F247" s="6" t="s">
        <v>227</v>
      </c>
    </row>
    <row collapsed="false" customFormat="true" customHeight="true" hidden="false" ht="14.25" outlineLevel="0" r="248" s="4">
      <c r="A248" s="3" t="s">
        <v>220</v>
      </c>
      <c r="B248" s="3" t="s">
        <v>221</v>
      </c>
      <c r="C248" s="3" t="n">
        <v>2</v>
      </c>
      <c r="D248" s="3" t="s">
        <v>12</v>
      </c>
      <c r="E248" s="3" t="n">
        <v>7</v>
      </c>
      <c r="F248" s="6" t="s">
        <v>228</v>
      </c>
    </row>
    <row collapsed="false" customFormat="true" customHeight="true" hidden="false" ht="14.25" outlineLevel="0" r="249" s="4">
      <c r="A249" s="3" t="s">
        <v>220</v>
      </c>
      <c r="B249" s="3" t="s">
        <v>221</v>
      </c>
      <c r="C249" s="3" t="n">
        <v>2</v>
      </c>
      <c r="D249" s="3" t="s">
        <v>8</v>
      </c>
      <c r="E249" s="3" t="n">
        <v>8</v>
      </c>
      <c r="F249" s="6" t="s">
        <v>229</v>
      </c>
    </row>
    <row collapsed="false" customFormat="true" customHeight="true" hidden="false" ht="14.25" outlineLevel="0" r="250" s="4">
      <c r="A250" s="3"/>
      <c r="B250" s="3"/>
      <c r="C250" s="3"/>
      <c r="D250" s="3"/>
      <c r="E250" s="3"/>
      <c r="F250" s="3"/>
    </row>
    <row collapsed="false" customFormat="true" customHeight="true" hidden="false" ht="14.25" outlineLevel="0" r="251" s="4">
      <c r="A251" s="3" t="s">
        <v>220</v>
      </c>
      <c r="B251" s="3" t="s">
        <v>230</v>
      </c>
      <c r="C251" s="3" t="n">
        <v>0</v>
      </c>
      <c r="D251" s="3" t="n">
        <v>0</v>
      </c>
      <c r="E251" s="3"/>
      <c r="F251" s="3"/>
    </row>
    <row collapsed="false" customFormat="true" customHeight="true" hidden="false" ht="14.25" outlineLevel="0" r="252" s="4">
      <c r="A252" s="3" t="s">
        <v>220</v>
      </c>
      <c r="B252" s="3" t="s">
        <v>230</v>
      </c>
      <c r="C252" s="3" t="n">
        <v>3</v>
      </c>
      <c r="D252" s="3" t="s">
        <v>8</v>
      </c>
      <c r="E252" s="3" t="n">
        <v>1</v>
      </c>
      <c r="F252" s="6" t="s">
        <v>231</v>
      </c>
    </row>
    <row collapsed="false" customFormat="true" customHeight="true" hidden="false" ht="14.25" outlineLevel="0" r="253" s="4">
      <c r="A253" s="3" t="s">
        <v>220</v>
      </c>
      <c r="B253" s="3" t="s">
        <v>230</v>
      </c>
      <c r="C253" s="3" t="n">
        <v>3</v>
      </c>
      <c r="D253" s="3" t="s">
        <v>8</v>
      </c>
      <c r="E253" s="3" t="n">
        <v>2</v>
      </c>
      <c r="F253" s="6" t="s">
        <v>232</v>
      </c>
    </row>
    <row collapsed="false" customFormat="true" customHeight="true" hidden="false" ht="14.25" outlineLevel="0" r="254" s="4">
      <c r="A254" s="3" t="s">
        <v>220</v>
      </c>
      <c r="B254" s="3" t="s">
        <v>230</v>
      </c>
      <c r="C254" s="3" t="n">
        <v>3</v>
      </c>
      <c r="D254" s="3" t="s">
        <v>12</v>
      </c>
      <c r="E254" s="3" t="n">
        <v>3</v>
      </c>
      <c r="F254" s="6" t="s">
        <v>233</v>
      </c>
    </row>
    <row collapsed="false" customFormat="true" customHeight="true" hidden="false" ht="14.25" outlineLevel="0" r="255" s="4">
      <c r="A255" s="3" t="s">
        <v>220</v>
      </c>
      <c r="B255" s="3" t="s">
        <v>230</v>
      </c>
      <c r="C255" s="3" t="n">
        <v>3</v>
      </c>
      <c r="D255" s="3" t="s">
        <v>12</v>
      </c>
      <c r="E255" s="3" t="n">
        <v>4</v>
      </c>
      <c r="F255" s="6" t="s">
        <v>234</v>
      </c>
    </row>
    <row collapsed="false" customFormat="true" customHeight="true" hidden="false" ht="14.25" outlineLevel="0" r="256" s="4">
      <c r="A256" s="3" t="s">
        <v>220</v>
      </c>
      <c r="B256" s="3" t="s">
        <v>230</v>
      </c>
      <c r="C256" s="3" t="n">
        <v>3</v>
      </c>
      <c r="D256" s="3" t="s">
        <v>12</v>
      </c>
      <c r="E256" s="3" t="n">
        <v>5</v>
      </c>
      <c r="F256" s="6" t="s">
        <v>235</v>
      </c>
    </row>
    <row collapsed="false" customFormat="true" customHeight="true" hidden="false" ht="14.25" outlineLevel="0" r="257" s="1">
      <c r="A257" s="3" t="s">
        <v>220</v>
      </c>
      <c r="B257" s="3" t="s">
        <v>230</v>
      </c>
      <c r="C257" s="3" t="n">
        <v>3</v>
      </c>
      <c r="D257" s="3" t="s">
        <v>12</v>
      </c>
      <c r="E257" s="3" t="n">
        <v>6</v>
      </c>
      <c r="F257" s="9" t="s">
        <v>236</v>
      </c>
    </row>
    <row collapsed="false" customFormat="true" customHeight="true" hidden="false" ht="14.25" outlineLevel="0" r="258" s="1">
      <c r="A258" s="3" t="s">
        <v>220</v>
      </c>
      <c r="B258" s="3" t="s">
        <v>230</v>
      </c>
      <c r="C258" s="3" t="n">
        <v>3</v>
      </c>
      <c r="D258" s="3" t="s">
        <v>10</v>
      </c>
      <c r="E258" s="3" t="n">
        <v>7</v>
      </c>
      <c r="F258" s="9" t="s">
        <v>237</v>
      </c>
    </row>
    <row collapsed="false" customFormat="true" customHeight="true" hidden="false" ht="14.25" outlineLevel="0" r="259" s="1">
      <c r="A259" s="3" t="s">
        <v>220</v>
      </c>
      <c r="B259" s="3" t="s">
        <v>230</v>
      </c>
      <c r="C259" s="3" t="n">
        <v>3</v>
      </c>
      <c r="D259" s="3" t="s">
        <v>8</v>
      </c>
      <c r="E259" s="3" t="n">
        <v>8</v>
      </c>
      <c r="F259" s="9" t="s">
        <v>238</v>
      </c>
    </row>
    <row collapsed="false" customFormat="true" customHeight="true" hidden="false" ht="14.25" outlineLevel="0" r="260" s="1">
      <c r="A260" s="3" t="s">
        <v>220</v>
      </c>
      <c r="B260" s="3" t="s">
        <v>230</v>
      </c>
      <c r="C260" s="3" t="n">
        <v>3</v>
      </c>
      <c r="D260" s="3" t="s">
        <v>8</v>
      </c>
      <c r="E260" s="3" t="n">
        <v>9</v>
      </c>
      <c r="F260" s="9" t="s">
        <v>239</v>
      </c>
    </row>
    <row collapsed="false" customFormat="true" customHeight="true" hidden="false" ht="14.25" outlineLevel="0" r="261" s="1">
      <c r="A261" s="3" t="s">
        <v>220</v>
      </c>
      <c r="B261" s="3" t="s">
        <v>230</v>
      </c>
      <c r="C261" s="3" t="n">
        <v>3</v>
      </c>
      <c r="D261" s="3" t="s">
        <v>12</v>
      </c>
      <c r="E261" s="3" t="n">
        <v>10</v>
      </c>
      <c r="F261" s="9" t="s">
        <v>240</v>
      </c>
    </row>
    <row collapsed="false" customFormat="true" customHeight="true" hidden="false" ht="14.25" outlineLevel="0" r="262" s="1">
      <c r="A262" s="3" t="s">
        <v>220</v>
      </c>
      <c r="B262" s="3" t="s">
        <v>230</v>
      </c>
      <c r="C262" s="3" t="n">
        <v>3</v>
      </c>
      <c r="D262" s="3" t="s">
        <v>12</v>
      </c>
      <c r="E262" s="3" t="n">
        <v>11</v>
      </c>
      <c r="F262" s="9" t="s">
        <v>241</v>
      </c>
    </row>
    <row collapsed="false" customFormat="true" customHeight="true" hidden="false" ht="14.25" outlineLevel="0" r="263" s="1">
      <c r="A263" s="3" t="s">
        <v>220</v>
      </c>
      <c r="B263" s="3" t="s">
        <v>230</v>
      </c>
      <c r="C263" s="3" t="n">
        <v>3</v>
      </c>
      <c r="D263" s="3" t="s">
        <v>10</v>
      </c>
      <c r="E263" s="3" t="n">
        <v>12</v>
      </c>
      <c r="F263" s="9" t="s">
        <v>242</v>
      </c>
    </row>
    <row collapsed="false" customFormat="true" customHeight="true" hidden="false" ht="14.25" outlineLevel="0" r="264" s="1">
      <c r="A264" s="3" t="s">
        <v>220</v>
      </c>
      <c r="B264" s="3" t="s">
        <v>230</v>
      </c>
      <c r="C264" s="3" t="n">
        <v>3</v>
      </c>
      <c r="D264" s="3" t="s">
        <v>10</v>
      </c>
      <c r="E264" s="3" t="n">
        <v>13</v>
      </c>
      <c r="F264" s="9" t="s">
        <v>243</v>
      </c>
    </row>
    <row collapsed="false" customFormat="true" customHeight="true" hidden="false" ht="14.25" outlineLevel="0" r="265" s="1">
      <c r="A265" s="3" t="s">
        <v>220</v>
      </c>
      <c r="B265" s="3" t="s">
        <v>230</v>
      </c>
      <c r="C265" s="3" t="n">
        <v>3</v>
      </c>
      <c r="D265" s="3" t="s">
        <v>10</v>
      </c>
      <c r="E265" s="3" t="n">
        <v>14</v>
      </c>
      <c r="F265" s="9" t="s">
        <v>244</v>
      </c>
    </row>
    <row collapsed="false" customFormat="true" customHeight="true" hidden="false" ht="14.25" outlineLevel="0" r="266" s="1">
      <c r="A266" s="3"/>
      <c r="B266" s="3"/>
      <c r="C266" s="3"/>
      <c r="D266" s="4"/>
      <c r="E266" s="3"/>
      <c r="F266" s="3"/>
    </row>
    <row collapsed="false" customFormat="true" customHeight="true" hidden="false" ht="14.25" outlineLevel="0" r="267" s="4">
      <c r="A267" s="3" t="s">
        <v>220</v>
      </c>
      <c r="B267" s="3" t="s">
        <v>245</v>
      </c>
      <c r="C267" s="3" t="n">
        <v>0</v>
      </c>
      <c r="D267" s="4" t="n">
        <v>0</v>
      </c>
      <c r="E267" s="3"/>
      <c r="F267" s="3"/>
    </row>
    <row collapsed="false" customFormat="true" customHeight="true" hidden="false" ht="14.25" outlineLevel="0" r="268" s="4">
      <c r="A268" s="3" t="s">
        <v>220</v>
      </c>
      <c r="B268" s="3" t="s">
        <v>245</v>
      </c>
      <c r="C268" s="3" t="n">
        <v>3</v>
      </c>
      <c r="D268" s="3" t="s">
        <v>8</v>
      </c>
      <c r="E268" s="3" t="n">
        <v>1</v>
      </c>
      <c r="F268" s="3" t="s">
        <v>246</v>
      </c>
    </row>
    <row collapsed="false" customFormat="true" customHeight="true" hidden="false" ht="14.25" outlineLevel="0" r="269" s="4">
      <c r="A269" s="3" t="s">
        <v>220</v>
      </c>
      <c r="B269" s="3" t="s">
        <v>245</v>
      </c>
      <c r="C269" s="3" t="n">
        <v>3</v>
      </c>
      <c r="D269" s="3" t="s">
        <v>12</v>
      </c>
      <c r="E269" s="3" t="n">
        <v>2</v>
      </c>
      <c r="F269" s="3" t="s">
        <v>247</v>
      </c>
    </row>
    <row collapsed="false" customFormat="true" customHeight="true" hidden="false" ht="14.25" outlineLevel="0" r="270" s="4">
      <c r="A270" s="3" t="s">
        <v>220</v>
      </c>
      <c r="B270" s="3" t="s">
        <v>245</v>
      </c>
      <c r="C270" s="3" t="n">
        <v>3</v>
      </c>
      <c r="D270" s="3" t="s">
        <v>12</v>
      </c>
      <c r="E270" s="3" t="n">
        <v>3</v>
      </c>
      <c r="F270" s="3" t="s">
        <v>248</v>
      </c>
    </row>
    <row collapsed="false" customFormat="true" customHeight="true" hidden="false" ht="14.25" outlineLevel="0" r="271" s="4">
      <c r="A271" s="3" t="s">
        <v>220</v>
      </c>
      <c r="B271" s="3" t="s">
        <v>245</v>
      </c>
      <c r="C271" s="3" t="n">
        <v>3</v>
      </c>
      <c r="D271" s="3" t="s">
        <v>12</v>
      </c>
      <c r="E271" s="3" t="n">
        <v>4</v>
      </c>
      <c r="F271" s="3" t="s">
        <v>249</v>
      </c>
    </row>
    <row collapsed="false" customFormat="true" customHeight="true" hidden="false" ht="14.25" outlineLevel="0" r="272" s="4">
      <c r="A272" s="3" t="s">
        <v>220</v>
      </c>
      <c r="B272" s="3" t="s">
        <v>245</v>
      </c>
      <c r="C272" s="3" t="n">
        <v>3</v>
      </c>
      <c r="D272" s="3" t="s">
        <v>10</v>
      </c>
      <c r="E272" s="3" t="n">
        <v>5</v>
      </c>
      <c r="F272" s="3" t="s">
        <v>250</v>
      </c>
    </row>
    <row collapsed="false" customFormat="true" customHeight="true" hidden="false" ht="14.25" outlineLevel="0" r="273" s="1">
      <c r="A273" s="3"/>
      <c r="B273" s="3"/>
      <c r="C273" s="3"/>
      <c r="D273" s="3"/>
      <c r="E273" s="3"/>
      <c r="F273" s="3"/>
    </row>
    <row collapsed="false" customFormat="true" customHeight="true" hidden="false" ht="14.25" outlineLevel="0" r="274" s="4">
      <c r="A274" s="3" t="s">
        <v>220</v>
      </c>
      <c r="B274" s="3" t="s">
        <v>251</v>
      </c>
      <c r="C274" s="3" t="n">
        <v>0</v>
      </c>
      <c r="D274" s="3" t="n">
        <v>0</v>
      </c>
      <c r="E274" s="3"/>
      <c r="F274" s="3"/>
    </row>
    <row collapsed="false" customFormat="true" customHeight="true" hidden="false" ht="14.25" outlineLevel="0" r="275" s="4">
      <c r="A275" s="3" t="s">
        <v>220</v>
      </c>
      <c r="B275" s="3" t="s">
        <v>251</v>
      </c>
      <c r="C275" s="3" t="n">
        <v>3</v>
      </c>
      <c r="D275" s="3" t="s">
        <v>10</v>
      </c>
      <c r="E275" s="3" t="n">
        <v>1</v>
      </c>
      <c r="F275" s="3" t="s">
        <v>252</v>
      </c>
    </row>
    <row collapsed="false" customFormat="true" customHeight="true" hidden="false" ht="14.25" outlineLevel="0" r="276" s="4">
      <c r="A276" s="3" t="s">
        <v>220</v>
      </c>
      <c r="B276" s="3" t="s">
        <v>251</v>
      </c>
      <c r="C276" s="3" t="n">
        <v>3</v>
      </c>
      <c r="D276" s="3" t="s">
        <v>10</v>
      </c>
      <c r="E276" s="3" t="n">
        <v>2</v>
      </c>
      <c r="F276" s="3" t="s">
        <v>253</v>
      </c>
    </row>
    <row collapsed="false" customFormat="true" customHeight="true" hidden="false" ht="14.25" outlineLevel="0" r="277" s="4">
      <c r="A277" s="3" t="s">
        <v>220</v>
      </c>
      <c r="B277" s="3" t="s">
        <v>251</v>
      </c>
      <c r="C277" s="3" t="n">
        <v>3</v>
      </c>
      <c r="D277" s="3" t="s">
        <v>10</v>
      </c>
      <c r="E277" s="3" t="n">
        <v>3</v>
      </c>
      <c r="F277" s="3" t="s">
        <v>254</v>
      </c>
    </row>
    <row collapsed="false" customFormat="true" customHeight="true" hidden="false" ht="14.25" outlineLevel="0" r="278" s="4">
      <c r="A278" s="3" t="s">
        <v>220</v>
      </c>
      <c r="B278" s="3" t="s">
        <v>251</v>
      </c>
      <c r="C278" s="3" t="n">
        <v>3</v>
      </c>
      <c r="D278" s="3" t="s">
        <v>12</v>
      </c>
      <c r="E278" s="3" t="n">
        <v>4</v>
      </c>
      <c r="F278" s="3" t="s">
        <v>255</v>
      </c>
    </row>
    <row collapsed="false" customFormat="true" customHeight="true" hidden="false" ht="14.25" outlineLevel="0" r="279" s="4">
      <c r="A279" s="3" t="s">
        <v>220</v>
      </c>
      <c r="B279" s="3" t="s">
        <v>251</v>
      </c>
      <c r="C279" s="3" t="n">
        <v>3</v>
      </c>
      <c r="D279" s="3" t="s">
        <v>8</v>
      </c>
      <c r="E279" s="3" t="n">
        <v>5</v>
      </c>
      <c r="F279" s="3" t="s">
        <v>256</v>
      </c>
    </row>
    <row collapsed="false" customFormat="true" customHeight="true" hidden="false" ht="14.25" outlineLevel="0" r="280" s="4">
      <c r="A280" s="3" t="s">
        <v>220</v>
      </c>
      <c r="B280" s="3" t="s">
        <v>251</v>
      </c>
      <c r="C280" s="3" t="n">
        <v>3</v>
      </c>
      <c r="D280" s="3" t="s">
        <v>8</v>
      </c>
      <c r="E280" s="3" t="n">
        <v>6</v>
      </c>
      <c r="F280" s="3" t="s">
        <v>257</v>
      </c>
    </row>
    <row collapsed="false" customFormat="true" customHeight="true" hidden="false" ht="14.25" outlineLevel="0" r="281" s="4">
      <c r="A281" s="3" t="s">
        <v>220</v>
      </c>
      <c r="B281" s="3" t="s">
        <v>251</v>
      </c>
      <c r="C281" s="3" t="n">
        <v>3</v>
      </c>
      <c r="D281" s="4" t="s">
        <v>12</v>
      </c>
      <c r="E281" s="3" t="n">
        <v>7</v>
      </c>
      <c r="F281" s="3" t="s">
        <v>258</v>
      </c>
    </row>
    <row collapsed="false" customFormat="true" customHeight="true" hidden="false" ht="14.25" outlineLevel="0" r="282" s="4">
      <c r="A282" s="3" t="s">
        <v>220</v>
      </c>
      <c r="B282" s="3" t="s">
        <v>251</v>
      </c>
      <c r="C282" s="3" t="n">
        <v>3</v>
      </c>
      <c r="D282" s="4" t="s">
        <v>12</v>
      </c>
      <c r="E282" s="3" t="n">
        <v>8</v>
      </c>
      <c r="F282" s="3" t="s">
        <v>259</v>
      </c>
    </row>
    <row collapsed="false" customFormat="true" customHeight="true" hidden="false" ht="14.25" outlineLevel="0" r="283" s="4">
      <c r="A283" s="3"/>
      <c r="B283" s="3"/>
      <c r="C283" s="3"/>
      <c r="E283" s="3"/>
      <c r="F283" s="3"/>
    </row>
    <row collapsed="false" customFormat="true" customHeight="true" hidden="false" ht="14.25" outlineLevel="0" r="284" s="4">
      <c r="A284" s="3" t="s">
        <v>220</v>
      </c>
      <c r="B284" s="3" t="s">
        <v>260</v>
      </c>
      <c r="C284" s="3" t="n">
        <v>0</v>
      </c>
      <c r="D284" s="4" t="n">
        <v>0</v>
      </c>
      <c r="E284" s="3"/>
      <c r="F284" s="3"/>
    </row>
    <row collapsed="false" customFormat="true" customHeight="true" hidden="false" ht="14.25" outlineLevel="0" r="285" s="1">
      <c r="A285" s="3" t="s">
        <v>220</v>
      </c>
      <c r="B285" s="3" t="s">
        <v>260</v>
      </c>
      <c r="C285" s="3" t="n">
        <v>3</v>
      </c>
      <c r="D285" s="3" t="s">
        <v>12</v>
      </c>
      <c r="E285" s="3" t="n">
        <v>1</v>
      </c>
      <c r="F285" s="3" t="s">
        <v>261</v>
      </c>
    </row>
    <row collapsed="false" customFormat="true" customHeight="true" hidden="false" ht="14.25" outlineLevel="0" r="286" s="1">
      <c r="A286" s="3" t="s">
        <v>220</v>
      </c>
      <c r="B286" s="3" t="s">
        <v>260</v>
      </c>
      <c r="C286" s="3" t="n">
        <v>3</v>
      </c>
      <c r="D286" s="3" t="s">
        <v>12</v>
      </c>
      <c r="E286" s="3" t="n">
        <v>2</v>
      </c>
      <c r="F286" s="3" t="s">
        <v>262</v>
      </c>
    </row>
    <row collapsed="false" customFormat="true" customHeight="true" hidden="false" ht="14.25" outlineLevel="0" r="287" s="1">
      <c r="A287" s="3" t="s">
        <v>220</v>
      </c>
      <c r="B287" s="3" t="s">
        <v>260</v>
      </c>
      <c r="C287" s="3" t="n">
        <v>3</v>
      </c>
      <c r="D287" s="3" t="s">
        <v>10</v>
      </c>
      <c r="E287" s="3" t="n">
        <v>3</v>
      </c>
      <c r="F287" s="3" t="s">
        <v>263</v>
      </c>
    </row>
    <row collapsed="false" customFormat="true" customHeight="true" hidden="false" ht="14.25" outlineLevel="0" r="288" s="1">
      <c r="A288" s="3" t="s">
        <v>220</v>
      </c>
      <c r="B288" s="3" t="s">
        <v>260</v>
      </c>
      <c r="C288" s="3" t="n">
        <v>3</v>
      </c>
      <c r="D288" s="3" t="s">
        <v>12</v>
      </c>
      <c r="E288" s="3" t="n">
        <v>4</v>
      </c>
      <c r="F288" s="3" t="s">
        <v>264</v>
      </c>
    </row>
    <row collapsed="false" customFormat="true" customHeight="true" hidden="false" ht="14.25" outlineLevel="0" r="289" s="1">
      <c r="A289" s="3" t="s">
        <v>220</v>
      </c>
      <c r="B289" s="3" t="s">
        <v>260</v>
      </c>
      <c r="C289" s="3" t="n">
        <v>3</v>
      </c>
      <c r="D289" s="3" t="s">
        <v>12</v>
      </c>
      <c r="E289" s="3" t="n">
        <v>5</v>
      </c>
      <c r="F289" s="3" t="s">
        <v>265</v>
      </c>
    </row>
    <row collapsed="false" customFormat="true" customHeight="true" hidden="false" ht="14.25" outlineLevel="0" r="290" s="1">
      <c r="A290" s="3" t="s">
        <v>220</v>
      </c>
      <c r="B290" s="3" t="s">
        <v>260</v>
      </c>
      <c r="C290" s="3" t="n">
        <v>3</v>
      </c>
      <c r="D290" s="3" t="s">
        <v>10</v>
      </c>
      <c r="E290" s="3" t="n">
        <v>6</v>
      </c>
      <c r="F290" s="3" t="s">
        <v>266</v>
      </c>
    </row>
    <row collapsed="false" customFormat="true" customHeight="true" hidden="false" ht="14.25" outlineLevel="0" r="291" s="1">
      <c r="A291" s="3" t="s">
        <v>220</v>
      </c>
      <c r="B291" s="3" t="s">
        <v>260</v>
      </c>
      <c r="C291" s="3" t="n">
        <v>3</v>
      </c>
      <c r="D291" s="4" t="s">
        <v>8</v>
      </c>
      <c r="E291" s="3" t="n">
        <v>7</v>
      </c>
      <c r="F291" s="3" t="s">
        <v>267</v>
      </c>
    </row>
    <row collapsed="false" customFormat="true" customHeight="true" hidden="false" ht="14.25" outlineLevel="0" r="292" s="1">
      <c r="A292" s="3" t="s">
        <v>220</v>
      </c>
      <c r="B292" s="3" t="s">
        <v>260</v>
      </c>
      <c r="C292" s="3" t="n">
        <v>3</v>
      </c>
      <c r="D292" s="4" t="s">
        <v>12</v>
      </c>
      <c r="E292" s="3" t="n">
        <v>8</v>
      </c>
      <c r="F292" s="3" t="s">
        <v>268</v>
      </c>
    </row>
    <row collapsed="false" customFormat="true" customHeight="true" hidden="false" ht="14.25" outlineLevel="0" r="293" s="1">
      <c r="A293" s="3"/>
      <c r="B293" s="3"/>
      <c r="C293" s="3"/>
      <c r="D293" s="4"/>
      <c r="E293" s="3"/>
      <c r="F293" s="3"/>
    </row>
    <row collapsed="false" customFormat="true" customHeight="true" hidden="false" ht="14.25" outlineLevel="0" r="294" s="1">
      <c r="A294" s="3" t="s">
        <v>220</v>
      </c>
      <c r="B294" s="3" t="s">
        <v>269</v>
      </c>
      <c r="C294" s="3" t="n">
        <v>0</v>
      </c>
      <c r="D294" s="4" t="n">
        <v>0</v>
      </c>
      <c r="E294" s="3"/>
      <c r="F294" s="3"/>
    </row>
    <row collapsed="false" customFormat="true" customHeight="true" hidden="false" ht="14.25" outlineLevel="0" r="295" s="1">
      <c r="A295" s="3" t="s">
        <v>220</v>
      </c>
      <c r="B295" s="3" t="s">
        <v>269</v>
      </c>
      <c r="C295" s="3" t="n">
        <v>3</v>
      </c>
      <c r="D295" s="3" t="s">
        <v>8</v>
      </c>
      <c r="E295" s="3" t="n">
        <v>1</v>
      </c>
      <c r="F295" s="3" t="s">
        <v>270</v>
      </c>
    </row>
    <row collapsed="false" customFormat="true" customHeight="true" hidden="false" ht="14.25" outlineLevel="0" r="296" s="1">
      <c r="A296" s="3" t="s">
        <v>220</v>
      </c>
      <c r="B296" s="3" t="s">
        <v>269</v>
      </c>
      <c r="C296" s="3" t="n">
        <v>3</v>
      </c>
      <c r="D296" s="3" t="s">
        <v>10</v>
      </c>
      <c r="E296" s="3" t="n">
        <v>2</v>
      </c>
      <c r="F296" s="3" t="s">
        <v>271</v>
      </c>
    </row>
    <row collapsed="false" customFormat="true" customHeight="true" hidden="false" ht="14.25" outlineLevel="0" r="297" s="1">
      <c r="A297" s="3" t="s">
        <v>220</v>
      </c>
      <c r="B297" s="3" t="s">
        <v>269</v>
      </c>
      <c r="C297" s="3" t="n">
        <v>3</v>
      </c>
      <c r="D297" s="3" t="s">
        <v>10</v>
      </c>
      <c r="E297" s="3" t="n">
        <v>3</v>
      </c>
      <c r="F297" s="3" t="s">
        <v>272</v>
      </c>
    </row>
    <row collapsed="false" customFormat="true" customHeight="true" hidden="false" ht="14.25" outlineLevel="0" r="298" s="1">
      <c r="A298" s="3" t="s">
        <v>220</v>
      </c>
      <c r="B298" s="3" t="s">
        <v>269</v>
      </c>
      <c r="C298" s="3" t="n">
        <v>3</v>
      </c>
      <c r="D298" s="3" t="s">
        <v>10</v>
      </c>
      <c r="E298" s="3" t="n">
        <v>4</v>
      </c>
      <c r="F298" s="3" t="s">
        <v>273</v>
      </c>
    </row>
    <row collapsed="false" customFormat="true" customHeight="true" hidden="false" ht="14.25" outlineLevel="0" r="299" s="1">
      <c r="A299" s="3" t="s">
        <v>220</v>
      </c>
      <c r="B299" s="3" t="s">
        <v>269</v>
      </c>
      <c r="C299" s="3" t="n">
        <v>3</v>
      </c>
      <c r="D299" s="4" t="s">
        <v>10</v>
      </c>
      <c r="E299" s="3" t="n">
        <v>5</v>
      </c>
      <c r="F299" s="3" t="s">
        <v>274</v>
      </c>
    </row>
    <row collapsed="false" customFormat="true" customHeight="true" hidden="false" ht="14.25" outlineLevel="0" r="300" s="1">
      <c r="A300" s="3" t="s">
        <v>220</v>
      </c>
      <c r="B300" s="3" t="s">
        <v>269</v>
      </c>
      <c r="C300" s="3" t="n">
        <v>3</v>
      </c>
      <c r="D300" s="3" t="s">
        <v>8</v>
      </c>
      <c r="E300" s="3" t="n">
        <v>6</v>
      </c>
      <c r="F300" s="3" t="s">
        <v>275</v>
      </c>
    </row>
    <row collapsed="false" customFormat="true" customHeight="true" hidden="false" ht="14.25" outlineLevel="0" r="301" s="1">
      <c r="A301" s="3"/>
      <c r="B301" s="3"/>
      <c r="C301" s="3"/>
      <c r="D301" s="4"/>
      <c r="E301" s="3"/>
      <c r="F301" s="3"/>
    </row>
    <row collapsed="false" customFormat="true" customHeight="true" hidden="false" ht="14.25" outlineLevel="0" r="302" s="4">
      <c r="A302" s="3" t="s">
        <v>276</v>
      </c>
      <c r="B302" s="3" t="s">
        <v>277</v>
      </c>
      <c r="C302" s="3" t="n">
        <v>4</v>
      </c>
      <c r="D302" s="4" t="n">
        <v>0</v>
      </c>
      <c r="E302" s="3"/>
      <c r="F302" s="3"/>
    </row>
    <row collapsed="false" customFormat="true" customHeight="true" hidden="false" ht="14.25" outlineLevel="0" r="303" s="4">
      <c r="A303" s="3" t="s">
        <v>276</v>
      </c>
      <c r="B303" s="3" t="s">
        <v>277</v>
      </c>
      <c r="C303" s="3" t="n">
        <v>1</v>
      </c>
      <c r="D303" s="3" t="s">
        <v>8</v>
      </c>
      <c r="E303" s="3" t="n">
        <v>1</v>
      </c>
      <c r="F303" s="3" t="s">
        <v>278</v>
      </c>
    </row>
    <row collapsed="false" customFormat="true" customHeight="true" hidden="false" ht="14.25" outlineLevel="0" r="304" s="4">
      <c r="A304" s="3" t="s">
        <v>276</v>
      </c>
      <c r="B304" s="3" t="s">
        <v>277</v>
      </c>
      <c r="C304" s="3" t="n">
        <v>1</v>
      </c>
      <c r="D304" s="3" t="s">
        <v>8</v>
      </c>
      <c r="E304" s="3" t="n">
        <v>2</v>
      </c>
      <c r="F304" s="3" t="s">
        <v>279</v>
      </c>
    </row>
    <row collapsed="false" customFormat="true" customHeight="true" hidden="false" ht="14.25" outlineLevel="0" r="305" s="4">
      <c r="A305" s="3" t="s">
        <v>276</v>
      </c>
      <c r="B305" s="3" t="s">
        <v>277</v>
      </c>
      <c r="C305" s="3" t="n">
        <v>1</v>
      </c>
      <c r="D305" s="3" t="s">
        <v>10</v>
      </c>
      <c r="E305" s="3" t="n">
        <v>3</v>
      </c>
      <c r="F305" s="3" t="s">
        <v>280</v>
      </c>
    </row>
    <row collapsed="false" customFormat="true" customHeight="true" hidden="false" ht="14.25" outlineLevel="0" r="306" s="4">
      <c r="A306" s="3" t="s">
        <v>276</v>
      </c>
      <c r="B306" s="3" t="s">
        <v>277</v>
      </c>
      <c r="C306" s="3" t="n">
        <v>1</v>
      </c>
      <c r="D306" s="3" t="s">
        <v>10</v>
      </c>
      <c r="E306" s="3" t="n">
        <v>4</v>
      </c>
      <c r="F306" s="3" t="s">
        <v>281</v>
      </c>
    </row>
    <row collapsed="false" customFormat="true" customHeight="true" hidden="false" ht="14.25" outlineLevel="0" r="307" s="4">
      <c r="A307" s="3" t="s">
        <v>276</v>
      </c>
      <c r="B307" s="3" t="s">
        <v>277</v>
      </c>
      <c r="C307" s="3" t="n">
        <v>1</v>
      </c>
      <c r="D307" s="3" t="s">
        <v>12</v>
      </c>
      <c r="E307" s="3" t="n">
        <v>5</v>
      </c>
      <c r="F307" s="3" t="s">
        <v>282</v>
      </c>
    </row>
    <row collapsed="false" customFormat="true" customHeight="true" hidden="false" ht="14.25" outlineLevel="0" r="308" s="4">
      <c r="A308" s="3"/>
      <c r="B308" s="3"/>
      <c r="C308" s="3"/>
      <c r="D308" s="3"/>
      <c r="E308" s="3"/>
      <c r="F308" s="3"/>
    </row>
    <row collapsed="false" customFormat="true" customHeight="true" hidden="false" ht="14.25" outlineLevel="0" r="309" s="4">
      <c r="A309" s="3" t="s">
        <v>276</v>
      </c>
      <c r="B309" s="3" t="s">
        <v>283</v>
      </c>
      <c r="C309" s="3" t="n">
        <v>0</v>
      </c>
      <c r="D309" s="3" t="n">
        <v>4</v>
      </c>
      <c r="E309" s="3"/>
      <c r="F309" s="3"/>
    </row>
    <row collapsed="false" customFormat="true" customHeight="true" hidden="false" ht="14.25" outlineLevel="0" r="310" s="4">
      <c r="A310" s="3" t="s">
        <v>276</v>
      </c>
      <c r="B310" s="3" t="s">
        <v>283</v>
      </c>
      <c r="C310" s="3" t="n">
        <v>2</v>
      </c>
      <c r="D310" s="3" t="s">
        <v>12</v>
      </c>
      <c r="E310" s="3" t="n">
        <v>1</v>
      </c>
      <c r="F310" s="3" t="s">
        <v>284</v>
      </c>
    </row>
    <row collapsed="false" customFormat="true" customHeight="true" hidden="false" ht="14.25" outlineLevel="0" r="311" s="4">
      <c r="A311" s="3" t="s">
        <v>276</v>
      </c>
      <c r="B311" s="3" t="s">
        <v>283</v>
      </c>
      <c r="C311" s="3" t="n">
        <v>2</v>
      </c>
      <c r="D311" s="3" t="s">
        <v>12</v>
      </c>
      <c r="E311" s="3" t="n">
        <v>2</v>
      </c>
      <c r="F311" s="3" t="s">
        <v>285</v>
      </c>
    </row>
    <row collapsed="false" customFormat="true" customHeight="true" hidden="false" ht="14.25" outlineLevel="0" r="312" s="4">
      <c r="A312" s="3" t="s">
        <v>276</v>
      </c>
      <c r="B312" s="3" t="s">
        <v>283</v>
      </c>
      <c r="C312" s="3" t="n">
        <v>2</v>
      </c>
      <c r="D312" s="3" t="s">
        <v>10</v>
      </c>
      <c r="E312" s="3" t="n">
        <v>3</v>
      </c>
      <c r="F312" s="3" t="s">
        <v>286</v>
      </c>
    </row>
    <row collapsed="false" customFormat="true" customHeight="true" hidden="false" ht="14.25" outlineLevel="0" r="313" s="4">
      <c r="A313" s="3"/>
      <c r="B313" s="3"/>
      <c r="C313" s="3"/>
      <c r="D313" s="3"/>
      <c r="E313" s="3"/>
      <c r="F313" s="3"/>
    </row>
    <row collapsed="false" customFormat="true" customHeight="true" hidden="false" ht="14.25" outlineLevel="0" r="314" s="4">
      <c r="A314" s="3" t="s">
        <v>276</v>
      </c>
      <c r="B314" s="3" t="s">
        <v>287</v>
      </c>
      <c r="C314" s="3" t="n">
        <v>0</v>
      </c>
      <c r="D314" s="3" t="n">
        <v>0</v>
      </c>
      <c r="E314" s="3"/>
      <c r="F314" s="3"/>
    </row>
    <row collapsed="false" customFormat="true" customHeight="true" hidden="false" ht="14.25" outlineLevel="0" r="315" s="4">
      <c r="A315" s="3" t="s">
        <v>276</v>
      </c>
      <c r="B315" s="3" t="s">
        <v>287</v>
      </c>
      <c r="C315" s="3" t="n">
        <v>3</v>
      </c>
      <c r="D315" s="3" t="s">
        <v>8</v>
      </c>
      <c r="E315" s="3" t="n">
        <v>1</v>
      </c>
      <c r="F315" s="10" t="s">
        <v>288</v>
      </c>
    </row>
    <row collapsed="false" customFormat="true" customHeight="true" hidden="false" ht="14.25" outlineLevel="0" r="316" s="4">
      <c r="A316" s="3" t="s">
        <v>276</v>
      </c>
      <c r="B316" s="3" t="s">
        <v>287</v>
      </c>
      <c r="C316" s="3" t="n">
        <v>3</v>
      </c>
      <c r="D316" s="3" t="s">
        <v>12</v>
      </c>
      <c r="E316" s="3" t="n">
        <v>2</v>
      </c>
      <c r="F316" s="10" t="s">
        <v>289</v>
      </c>
    </row>
    <row collapsed="false" customFormat="true" customHeight="true" hidden="false" ht="14.25" outlineLevel="0" r="317" s="4">
      <c r="A317" s="3" t="s">
        <v>276</v>
      </c>
      <c r="B317" s="3" t="s">
        <v>287</v>
      </c>
      <c r="C317" s="3" t="n">
        <v>3</v>
      </c>
      <c r="D317" s="3" t="s">
        <v>12</v>
      </c>
      <c r="E317" s="3" t="n">
        <v>3</v>
      </c>
      <c r="F317" s="10" t="s">
        <v>290</v>
      </c>
    </row>
    <row collapsed="false" customFormat="true" customHeight="true" hidden="false" ht="14.25" outlineLevel="0" r="318" s="4">
      <c r="A318" s="3" t="s">
        <v>276</v>
      </c>
      <c r="B318" s="3" t="s">
        <v>287</v>
      </c>
      <c r="C318" s="3" t="n">
        <v>3</v>
      </c>
      <c r="D318" s="3" t="s">
        <v>10</v>
      </c>
      <c r="E318" s="3" t="n">
        <v>4</v>
      </c>
      <c r="F318" s="10" t="s">
        <v>291</v>
      </c>
    </row>
    <row collapsed="false" customFormat="true" customHeight="true" hidden="false" ht="14.25" outlineLevel="0" r="319" s="4">
      <c r="A319" s="3"/>
      <c r="B319" s="3"/>
      <c r="C319" s="3"/>
      <c r="D319" s="3"/>
      <c r="E319" s="3"/>
      <c r="F319" s="3"/>
    </row>
    <row collapsed="false" customFormat="true" customHeight="true" hidden="false" ht="14.25" outlineLevel="0" r="320" s="4">
      <c r="A320" s="3" t="s">
        <v>276</v>
      </c>
      <c r="B320" s="3" t="s">
        <v>292</v>
      </c>
      <c r="C320" s="3" t="n">
        <v>0</v>
      </c>
      <c r="D320" s="3" t="n">
        <v>0</v>
      </c>
      <c r="E320" s="3"/>
      <c r="F320" s="3"/>
    </row>
    <row collapsed="false" customFormat="true" customHeight="true" hidden="false" ht="14.25" outlineLevel="0" r="321" s="4">
      <c r="A321" s="3" t="s">
        <v>276</v>
      </c>
      <c r="B321" s="3" t="s">
        <v>292</v>
      </c>
      <c r="C321" s="3" t="n">
        <v>3</v>
      </c>
      <c r="D321" s="3" t="s">
        <v>8</v>
      </c>
      <c r="E321" s="3" t="n">
        <v>1</v>
      </c>
      <c r="F321" s="3" t="s">
        <v>293</v>
      </c>
    </row>
    <row collapsed="false" customFormat="true" customHeight="true" hidden="false" ht="14.25" outlineLevel="0" r="322" s="4">
      <c r="A322" s="3" t="s">
        <v>276</v>
      </c>
      <c r="B322" s="3" t="s">
        <v>292</v>
      </c>
      <c r="C322" s="3" t="n">
        <v>3</v>
      </c>
      <c r="D322" s="3" t="s">
        <v>12</v>
      </c>
      <c r="E322" s="3" t="n">
        <v>2</v>
      </c>
      <c r="F322" s="5" t="s">
        <v>294</v>
      </c>
    </row>
    <row collapsed="false" customFormat="true" customHeight="true" hidden="false" ht="14.25" outlineLevel="0" r="323" s="4">
      <c r="A323" s="3" t="s">
        <v>276</v>
      </c>
      <c r="B323" s="3" t="s">
        <v>292</v>
      </c>
      <c r="C323" s="3" t="n">
        <v>3</v>
      </c>
      <c r="D323" s="3" t="s">
        <v>10</v>
      </c>
      <c r="E323" s="3" t="n">
        <v>3</v>
      </c>
      <c r="F323" s="3" t="s">
        <v>295</v>
      </c>
    </row>
    <row collapsed="false" customFormat="true" customHeight="true" hidden="false" ht="14.25" outlineLevel="0" r="324" s="4">
      <c r="A324" s="3" t="s">
        <v>276</v>
      </c>
      <c r="B324" s="3" t="s">
        <v>292</v>
      </c>
      <c r="C324" s="3" t="n">
        <v>3</v>
      </c>
      <c r="D324" s="3" t="s">
        <v>10</v>
      </c>
      <c r="E324" s="3" t="n">
        <v>4</v>
      </c>
      <c r="F324" s="3" t="s">
        <v>296</v>
      </c>
    </row>
    <row collapsed="false" customFormat="true" customHeight="true" hidden="false" ht="14.25" outlineLevel="0" r="325" s="4">
      <c r="A325" s="3" t="s">
        <v>276</v>
      </c>
      <c r="B325" s="3" t="s">
        <v>292</v>
      </c>
      <c r="C325" s="3" t="n">
        <v>3</v>
      </c>
      <c r="D325" s="3" t="s">
        <v>10</v>
      </c>
      <c r="E325" s="3" t="n">
        <v>5</v>
      </c>
      <c r="F325" s="3" t="s">
        <v>297</v>
      </c>
    </row>
    <row collapsed="false" customFormat="true" customHeight="true" hidden="false" ht="14.25" outlineLevel="0" r="326" s="4">
      <c r="A326" s="3"/>
      <c r="B326" s="3"/>
      <c r="C326" s="3"/>
      <c r="D326" s="3"/>
      <c r="E326" s="3"/>
    </row>
    <row collapsed="false" customFormat="true" customHeight="true" hidden="false" ht="14.25" outlineLevel="0" r="327" s="4">
      <c r="A327" s="3" t="s">
        <v>276</v>
      </c>
      <c r="B327" s="3" t="s">
        <v>298</v>
      </c>
      <c r="C327" s="3" t="n">
        <v>0</v>
      </c>
      <c r="D327" s="3" t="n">
        <v>0</v>
      </c>
      <c r="E327" s="3"/>
      <c r="F327" s="3"/>
    </row>
    <row collapsed="false" customFormat="true" customHeight="true" hidden="false" ht="14.25" outlineLevel="0" r="328" s="4">
      <c r="A328" s="3" t="s">
        <v>276</v>
      </c>
      <c r="B328" s="3" t="s">
        <v>298</v>
      </c>
      <c r="C328" s="3" t="n">
        <v>3</v>
      </c>
      <c r="D328" s="3" t="s">
        <v>8</v>
      </c>
      <c r="E328" s="3" t="n">
        <v>1</v>
      </c>
      <c r="F328" s="3" t="s">
        <v>299</v>
      </c>
    </row>
    <row collapsed="false" customFormat="true" customHeight="true" hidden="false" ht="14.25" outlineLevel="0" r="329" s="4">
      <c r="A329" s="3" t="s">
        <v>276</v>
      </c>
      <c r="B329" s="3" t="s">
        <v>298</v>
      </c>
      <c r="C329" s="3" t="n">
        <v>3</v>
      </c>
      <c r="D329" s="3" t="s">
        <v>12</v>
      </c>
      <c r="E329" s="3" t="n">
        <v>2</v>
      </c>
      <c r="F329" s="3" t="s">
        <v>300</v>
      </c>
    </row>
    <row collapsed="false" customFormat="true" customHeight="true" hidden="false" ht="14.25" outlineLevel="0" r="330" s="4">
      <c r="A330" s="3" t="s">
        <v>276</v>
      </c>
      <c r="B330" s="3" t="s">
        <v>298</v>
      </c>
      <c r="C330" s="3" t="n">
        <v>3</v>
      </c>
      <c r="D330" s="3" t="s">
        <v>10</v>
      </c>
      <c r="E330" s="3" t="n">
        <v>3</v>
      </c>
      <c r="F330" s="3" t="s">
        <v>301</v>
      </c>
    </row>
    <row collapsed="false" customFormat="true" customHeight="true" hidden="false" ht="14.25" outlineLevel="0" r="331" s="4">
      <c r="A331" s="3"/>
      <c r="B331" s="3"/>
      <c r="C331" s="3"/>
      <c r="D331" s="3"/>
      <c r="E331" s="3"/>
    </row>
    <row collapsed="false" customFormat="true" customHeight="true" hidden="false" ht="14.25" outlineLevel="0" r="332" s="4">
      <c r="A332" s="3" t="s">
        <v>276</v>
      </c>
      <c r="B332" s="3" t="s">
        <v>302</v>
      </c>
      <c r="C332" s="3" t="n">
        <v>0</v>
      </c>
      <c r="D332" s="3" t="n">
        <v>0</v>
      </c>
      <c r="E332" s="3"/>
      <c r="F332" s="3"/>
    </row>
    <row collapsed="false" customFormat="true" customHeight="true" hidden="false" ht="14.25" outlineLevel="0" r="333" s="4">
      <c r="A333" s="3" t="s">
        <v>276</v>
      </c>
      <c r="B333" s="3" t="s">
        <v>302</v>
      </c>
      <c r="C333" s="3" t="n">
        <v>3</v>
      </c>
      <c r="D333" s="3" t="s">
        <v>8</v>
      </c>
      <c r="E333" s="3" t="n">
        <v>1</v>
      </c>
      <c r="F333" s="3" t="s">
        <v>303</v>
      </c>
    </row>
    <row collapsed="false" customFormat="true" customHeight="true" hidden="false" ht="14.25" outlineLevel="0" r="334" s="4">
      <c r="A334" s="3" t="s">
        <v>276</v>
      </c>
      <c r="B334" s="3" t="s">
        <v>302</v>
      </c>
      <c r="C334" s="3" t="n">
        <v>3</v>
      </c>
      <c r="D334" s="3" t="s">
        <v>12</v>
      </c>
      <c r="E334" s="3" t="n">
        <v>2</v>
      </c>
      <c r="F334" s="3" t="s">
        <v>304</v>
      </c>
    </row>
    <row collapsed="false" customFormat="true" customHeight="true" hidden="false" ht="14.25" outlineLevel="0" r="335" s="4">
      <c r="A335" s="3" t="s">
        <v>276</v>
      </c>
      <c r="B335" s="3" t="s">
        <v>302</v>
      </c>
      <c r="C335" s="3" t="n">
        <v>3</v>
      </c>
      <c r="D335" s="3" t="s">
        <v>10</v>
      </c>
      <c r="E335" s="3" t="n">
        <v>3</v>
      </c>
      <c r="F335" s="3" t="s">
        <v>305</v>
      </c>
    </row>
    <row collapsed="false" customFormat="true" customHeight="true" hidden="false" ht="14.25" outlineLevel="0" r="336" s="4">
      <c r="A336" s="3" t="s">
        <v>276</v>
      </c>
      <c r="B336" s="3" t="s">
        <v>302</v>
      </c>
      <c r="C336" s="3" t="n">
        <v>3</v>
      </c>
      <c r="D336" s="3" t="s">
        <v>10</v>
      </c>
      <c r="E336" s="3" t="n">
        <v>4</v>
      </c>
      <c r="F336" s="3" t="s">
        <v>306</v>
      </c>
    </row>
    <row collapsed="false" customFormat="true" customHeight="true" hidden="false" ht="14.25" outlineLevel="0" r="337" s="4">
      <c r="A337" s="3"/>
      <c r="B337" s="3"/>
      <c r="C337" s="3"/>
      <c r="D337" s="3"/>
      <c r="E337" s="3"/>
      <c r="F337" s="3"/>
    </row>
    <row collapsed="false" customFormat="true" customHeight="true" hidden="false" ht="14.25" outlineLevel="0" r="338" s="4">
      <c r="A338" s="3" t="s">
        <v>276</v>
      </c>
      <c r="B338" s="3" t="s">
        <v>307</v>
      </c>
      <c r="C338" s="3" t="n">
        <v>0</v>
      </c>
      <c r="D338" s="3" t="n">
        <v>0</v>
      </c>
      <c r="E338" s="3"/>
      <c r="F338" s="3"/>
    </row>
    <row collapsed="false" customFormat="true" customHeight="true" hidden="false" ht="14.25" outlineLevel="0" r="339" s="4">
      <c r="A339" s="3" t="s">
        <v>276</v>
      </c>
      <c r="B339" s="3" t="s">
        <v>307</v>
      </c>
      <c r="C339" s="3" t="n">
        <v>3</v>
      </c>
      <c r="D339" s="3" t="s">
        <v>8</v>
      </c>
      <c r="E339" s="3" t="n">
        <v>1</v>
      </c>
      <c r="F339" s="3" t="s">
        <v>308</v>
      </c>
    </row>
    <row collapsed="false" customFormat="true" customHeight="true" hidden="false" ht="14.25" outlineLevel="0" r="340" s="4">
      <c r="A340" s="3" t="s">
        <v>276</v>
      </c>
      <c r="B340" s="3" t="s">
        <v>307</v>
      </c>
      <c r="C340" s="3" t="n">
        <v>3</v>
      </c>
      <c r="D340" s="3" t="s">
        <v>12</v>
      </c>
      <c r="E340" s="3" t="n">
        <v>2</v>
      </c>
      <c r="F340" s="3" t="s">
        <v>309</v>
      </c>
    </row>
    <row collapsed="false" customFormat="true" customHeight="true" hidden="false" ht="14.25" outlineLevel="0" r="341" s="4">
      <c r="A341" s="3"/>
      <c r="B341" s="3"/>
      <c r="C341" s="3"/>
      <c r="D341" s="3"/>
      <c r="E341" s="3"/>
      <c r="F341" s="3"/>
    </row>
    <row collapsed="false" customFormat="true" customHeight="true" hidden="false" ht="14.25" outlineLevel="0" r="342" s="4">
      <c r="A342" s="3" t="s">
        <v>276</v>
      </c>
      <c r="B342" s="3" t="s">
        <v>310</v>
      </c>
      <c r="C342" s="3" t="n">
        <v>0</v>
      </c>
      <c r="D342" s="3" t="n">
        <v>0</v>
      </c>
      <c r="E342" s="3"/>
      <c r="F342" s="3"/>
    </row>
    <row collapsed="false" customFormat="true" customHeight="true" hidden="false" ht="14.25" outlineLevel="0" r="343" s="4">
      <c r="A343" s="3" t="s">
        <v>276</v>
      </c>
      <c r="B343" s="3" t="s">
        <v>310</v>
      </c>
      <c r="C343" s="3" t="n">
        <v>3</v>
      </c>
      <c r="D343" s="3" t="s">
        <v>8</v>
      </c>
      <c r="E343" s="3" t="n">
        <v>1</v>
      </c>
      <c r="F343" s="3" t="s">
        <v>311</v>
      </c>
    </row>
    <row collapsed="false" customFormat="true" customHeight="true" hidden="false" ht="14.25" outlineLevel="0" r="344" s="4">
      <c r="A344" s="3" t="s">
        <v>276</v>
      </c>
      <c r="B344" s="3" t="s">
        <v>310</v>
      </c>
      <c r="C344" s="3" t="n">
        <v>3</v>
      </c>
      <c r="D344" s="3" t="s">
        <v>8</v>
      </c>
      <c r="E344" s="3" t="n">
        <v>2</v>
      </c>
      <c r="F344" s="3" t="s">
        <v>312</v>
      </c>
    </row>
    <row collapsed="false" customFormat="true" customHeight="true" hidden="false" ht="14.25" outlineLevel="0" r="345" s="4">
      <c r="A345" s="3" t="s">
        <v>276</v>
      </c>
      <c r="B345" s="3" t="s">
        <v>310</v>
      </c>
      <c r="C345" s="3" t="n">
        <v>3</v>
      </c>
      <c r="D345" s="3" t="s">
        <v>12</v>
      </c>
      <c r="E345" s="3" t="n">
        <v>3</v>
      </c>
      <c r="F345" s="3" t="s">
        <v>313</v>
      </c>
    </row>
    <row collapsed="false" customFormat="true" customHeight="true" hidden="false" ht="14.25" outlineLevel="0" r="346" s="4">
      <c r="A346" s="3" t="s">
        <v>276</v>
      </c>
      <c r="B346" s="3" t="s">
        <v>310</v>
      </c>
      <c r="C346" s="3" t="n">
        <v>3</v>
      </c>
      <c r="D346" s="3" t="s">
        <v>10</v>
      </c>
      <c r="E346" s="3" t="n">
        <v>4</v>
      </c>
      <c r="F346" s="3" t="s">
        <v>314</v>
      </c>
    </row>
    <row collapsed="false" customFormat="true" customHeight="true" hidden="false" ht="14.25" outlineLevel="0" r="347" s="4">
      <c r="A347" s="3" t="s">
        <v>276</v>
      </c>
      <c r="B347" s="3" t="s">
        <v>310</v>
      </c>
      <c r="C347" s="3" t="n">
        <v>3</v>
      </c>
      <c r="D347" s="3" t="s">
        <v>10</v>
      </c>
      <c r="E347" s="3" t="n">
        <v>5</v>
      </c>
      <c r="F347" s="3" t="s">
        <v>315</v>
      </c>
    </row>
    <row collapsed="false" customFormat="true" customHeight="true" hidden="false" ht="14.25" outlineLevel="0" r="348" s="4">
      <c r="A348" s="3"/>
      <c r="B348" s="3"/>
      <c r="C348" s="3"/>
      <c r="D348" s="3"/>
      <c r="E348" s="3"/>
      <c r="F348" s="3"/>
    </row>
    <row collapsed="false" customFormat="true" customHeight="true" hidden="false" ht="14.25" outlineLevel="0" r="349" s="4">
      <c r="A349" s="3" t="s">
        <v>276</v>
      </c>
      <c r="B349" s="3" t="s">
        <v>316</v>
      </c>
      <c r="C349" s="3" t="n">
        <v>0</v>
      </c>
      <c r="D349" s="3" t="n">
        <v>0</v>
      </c>
      <c r="E349" s="3"/>
      <c r="F349" s="3"/>
    </row>
    <row collapsed="false" customFormat="true" customHeight="true" hidden="false" ht="14.25" outlineLevel="0" r="350" s="4">
      <c r="A350" s="3" t="s">
        <v>276</v>
      </c>
      <c r="B350" s="3" t="s">
        <v>316</v>
      </c>
      <c r="C350" s="3" t="n">
        <v>3</v>
      </c>
      <c r="D350" s="3" t="s">
        <v>8</v>
      </c>
      <c r="E350" s="3" t="n">
        <v>1</v>
      </c>
      <c r="F350" s="3" t="s">
        <v>317</v>
      </c>
    </row>
    <row collapsed="false" customFormat="true" customHeight="true" hidden="false" ht="14.25" outlineLevel="0" r="351" s="4">
      <c r="A351" s="3" t="s">
        <v>276</v>
      </c>
      <c r="B351" s="3" t="s">
        <v>316</v>
      </c>
      <c r="C351" s="3" t="n">
        <v>3</v>
      </c>
      <c r="D351" s="3" t="s">
        <v>12</v>
      </c>
      <c r="E351" s="3" t="n">
        <v>2</v>
      </c>
      <c r="F351" s="3" t="s">
        <v>318</v>
      </c>
    </row>
    <row collapsed="false" customFormat="true" customHeight="true" hidden="false" ht="14.25" outlineLevel="0" r="352" s="4">
      <c r="A352" s="3" t="s">
        <v>276</v>
      </c>
      <c r="B352" s="3" t="s">
        <v>316</v>
      </c>
      <c r="C352" s="3" t="n">
        <v>3</v>
      </c>
      <c r="D352" s="3" t="s">
        <v>10</v>
      </c>
      <c r="E352" s="3" t="n">
        <v>3</v>
      </c>
      <c r="F352" s="3" t="s">
        <v>319</v>
      </c>
    </row>
    <row collapsed="false" customFormat="true" customHeight="true" hidden="false" ht="14.25" outlineLevel="0" r="353" s="4">
      <c r="A353" s="3"/>
      <c r="B353" s="3"/>
      <c r="C353" s="3"/>
      <c r="D353" s="3"/>
      <c r="E353" s="3"/>
      <c r="F353" s="3"/>
    </row>
    <row collapsed="false" customFormat="true" customHeight="true" hidden="false" ht="14.25" outlineLevel="0" r="354" s="4">
      <c r="A354" s="3" t="s">
        <v>276</v>
      </c>
      <c r="B354" s="3" t="s">
        <v>320</v>
      </c>
      <c r="C354" s="3" t="n">
        <v>0</v>
      </c>
      <c r="D354" s="3" t="n">
        <v>0</v>
      </c>
      <c r="E354" s="3"/>
      <c r="F354" s="3"/>
    </row>
    <row collapsed="false" customFormat="true" customHeight="true" hidden="false" ht="14.25" outlineLevel="0" r="355" s="4">
      <c r="A355" s="3" t="s">
        <v>276</v>
      </c>
      <c r="B355" s="3" t="s">
        <v>320</v>
      </c>
      <c r="C355" s="3" t="n">
        <v>3</v>
      </c>
      <c r="D355" s="3" t="s">
        <v>8</v>
      </c>
      <c r="E355" s="3" t="n">
        <v>1</v>
      </c>
      <c r="F355" s="3" t="s">
        <v>321</v>
      </c>
    </row>
    <row collapsed="false" customFormat="true" customHeight="true" hidden="false" ht="14.25" outlineLevel="0" r="356" s="4">
      <c r="A356" s="3" t="s">
        <v>276</v>
      </c>
      <c r="B356" s="3" t="s">
        <v>320</v>
      </c>
      <c r="C356" s="3" t="n">
        <v>3</v>
      </c>
      <c r="D356" s="3" t="s">
        <v>8</v>
      </c>
      <c r="E356" s="3" t="n">
        <v>2</v>
      </c>
      <c r="F356" s="3" t="s">
        <v>322</v>
      </c>
    </row>
    <row collapsed="false" customFormat="true" customHeight="true" hidden="false" ht="14.25" outlineLevel="0" r="357" s="4">
      <c r="A357" s="3" t="s">
        <v>276</v>
      </c>
      <c r="B357" s="3" t="s">
        <v>320</v>
      </c>
      <c r="C357" s="3" t="n">
        <v>3</v>
      </c>
      <c r="D357" s="3" t="s">
        <v>8</v>
      </c>
      <c r="E357" s="3" t="n">
        <v>3</v>
      </c>
      <c r="F357" s="3" t="s">
        <v>323</v>
      </c>
    </row>
    <row collapsed="false" customFormat="true" customHeight="true" hidden="false" ht="14.25" outlineLevel="0" r="358" s="4">
      <c r="A358" s="3" t="s">
        <v>276</v>
      </c>
      <c r="B358" s="3" t="s">
        <v>320</v>
      </c>
      <c r="C358" s="3" t="n">
        <v>3</v>
      </c>
      <c r="D358" s="3" t="s">
        <v>8</v>
      </c>
      <c r="E358" s="3" t="n">
        <v>4</v>
      </c>
      <c r="F358" s="3" t="s">
        <v>324</v>
      </c>
    </row>
    <row collapsed="false" customFormat="true" customHeight="true" hidden="false" ht="14.25" outlineLevel="0" r="359" s="4">
      <c r="A359" s="3" t="s">
        <v>276</v>
      </c>
      <c r="B359" s="3" t="s">
        <v>320</v>
      </c>
      <c r="C359" s="3" t="n">
        <v>3</v>
      </c>
      <c r="D359" s="3" t="s">
        <v>12</v>
      </c>
      <c r="E359" s="3" t="n">
        <v>5</v>
      </c>
      <c r="F359" s="3" t="s">
        <v>325</v>
      </c>
    </row>
    <row collapsed="false" customFormat="true" customHeight="true" hidden="false" ht="14.25" outlineLevel="0" r="360" s="4">
      <c r="A360" s="3" t="s">
        <v>276</v>
      </c>
      <c r="B360" s="3" t="s">
        <v>320</v>
      </c>
      <c r="C360" s="3" t="n">
        <v>3</v>
      </c>
      <c r="D360" s="3" t="s">
        <v>10</v>
      </c>
      <c r="E360" s="3" t="n">
        <v>6</v>
      </c>
      <c r="F360" s="3" t="s">
        <v>326</v>
      </c>
    </row>
    <row collapsed="false" customFormat="true" customHeight="true" hidden="false" ht="14.25" outlineLevel="0" r="361" s="4">
      <c r="A361" s="3"/>
      <c r="B361" s="3"/>
      <c r="C361" s="3"/>
      <c r="D361" s="3"/>
      <c r="E361" s="3"/>
      <c r="F361" s="3"/>
    </row>
    <row collapsed="false" customFormat="true" customHeight="true" hidden="false" ht="14.25" outlineLevel="0" r="362" s="4">
      <c r="A362" s="3" t="s">
        <v>327</v>
      </c>
      <c r="B362" s="3" t="s">
        <v>328</v>
      </c>
      <c r="C362" s="3" t="n">
        <v>1</v>
      </c>
      <c r="D362" s="3" t="n">
        <v>2</v>
      </c>
      <c r="E362" s="3"/>
      <c r="F362" s="3"/>
      <c r="G362" s="11" t="n">
        <v>41396</v>
      </c>
    </row>
    <row collapsed="false" customFormat="true" customHeight="true" hidden="false" ht="14.25" outlineLevel="0" r="363" s="4">
      <c r="A363" s="3" t="s">
        <v>327</v>
      </c>
      <c r="B363" s="3" t="s">
        <v>328</v>
      </c>
      <c r="C363" s="3" t="n">
        <v>1</v>
      </c>
      <c r="D363" s="3" t="s">
        <v>12</v>
      </c>
      <c r="E363" s="3" t="n">
        <v>1</v>
      </c>
      <c r="F363" s="12" t="s">
        <v>329</v>
      </c>
      <c r="G363" s="11" t="n">
        <v>41396</v>
      </c>
    </row>
    <row collapsed="false" customFormat="true" customHeight="true" hidden="false" ht="14.25" outlineLevel="0" r="364" s="4">
      <c r="A364" s="3" t="s">
        <v>327</v>
      </c>
      <c r="B364" s="3" t="s">
        <v>328</v>
      </c>
      <c r="C364" s="3" t="n">
        <v>1</v>
      </c>
      <c r="D364" s="3" t="s">
        <v>8</v>
      </c>
      <c r="E364" s="3" t="n">
        <v>2</v>
      </c>
      <c r="F364" s="12" t="s">
        <v>330</v>
      </c>
      <c r="G364" s="11" t="n">
        <v>41396</v>
      </c>
    </row>
    <row collapsed="false" customFormat="true" customHeight="true" hidden="false" ht="14.25" outlineLevel="0" r="365" s="4">
      <c r="A365" s="3" t="s">
        <v>327</v>
      </c>
      <c r="B365" s="3" t="s">
        <v>328</v>
      </c>
      <c r="C365" s="3" t="n">
        <v>1</v>
      </c>
      <c r="D365" s="3" t="s">
        <v>8</v>
      </c>
      <c r="E365" s="3" t="n">
        <v>3</v>
      </c>
      <c r="F365" s="12" t="s">
        <v>331</v>
      </c>
      <c r="G365" s="11" t="n">
        <v>41396</v>
      </c>
    </row>
    <row collapsed="false" customFormat="true" customHeight="true" hidden="false" ht="14.25" outlineLevel="0" r="366" s="4">
      <c r="A366" s="3" t="s">
        <v>327</v>
      </c>
      <c r="B366" s="3" t="s">
        <v>328</v>
      </c>
      <c r="C366" s="3" t="n">
        <v>1</v>
      </c>
      <c r="D366" s="3" t="s">
        <v>8</v>
      </c>
      <c r="E366" s="3" t="n">
        <v>4</v>
      </c>
      <c r="F366" s="12" t="s">
        <v>332</v>
      </c>
      <c r="G366" s="11" t="n">
        <v>41396</v>
      </c>
    </row>
    <row collapsed="false" customFormat="true" customHeight="true" hidden="false" ht="14.25" outlineLevel="0" r="367" s="4">
      <c r="A367" s="3" t="s">
        <v>327</v>
      </c>
      <c r="B367" s="3" t="s">
        <v>328</v>
      </c>
      <c r="C367" s="3" t="n">
        <v>1</v>
      </c>
      <c r="D367" s="3" t="s">
        <v>8</v>
      </c>
      <c r="E367" s="3" t="n">
        <v>5</v>
      </c>
      <c r="F367" s="12" t="s">
        <v>333</v>
      </c>
      <c r="G367" s="11" t="n">
        <v>41396</v>
      </c>
    </row>
    <row collapsed="false" customFormat="true" customHeight="true" hidden="false" ht="14.25" outlineLevel="0" r="368" s="4">
      <c r="A368" s="3"/>
      <c r="B368" s="3"/>
      <c r="C368" s="3"/>
      <c r="D368" s="3"/>
      <c r="E368" s="3"/>
      <c r="F368" s="13"/>
    </row>
    <row collapsed="false" customFormat="true" customHeight="true" hidden="false" ht="14.25" outlineLevel="0" r="369" s="4">
      <c r="A369" s="3" t="s">
        <v>327</v>
      </c>
      <c r="B369" s="3" t="s">
        <v>334</v>
      </c>
      <c r="C369" s="3" t="n">
        <v>1</v>
      </c>
      <c r="D369" s="3" t="n">
        <v>2</v>
      </c>
      <c r="E369" s="3"/>
      <c r="F369" s="13"/>
      <c r="G369" s="11" t="n">
        <v>41396</v>
      </c>
    </row>
    <row collapsed="false" customFormat="true" customHeight="true" hidden="false" ht="14.25" outlineLevel="0" r="370" s="4">
      <c r="A370" s="3" t="s">
        <v>327</v>
      </c>
      <c r="B370" s="3" t="s">
        <v>334</v>
      </c>
      <c r="C370" s="3" t="n">
        <v>1</v>
      </c>
      <c r="D370" s="3" t="s">
        <v>12</v>
      </c>
      <c r="E370" s="3" t="n">
        <v>1</v>
      </c>
      <c r="F370" s="12" t="s">
        <v>335</v>
      </c>
      <c r="G370" s="11" t="n">
        <v>41396</v>
      </c>
    </row>
    <row collapsed="false" customFormat="true" customHeight="true" hidden="false" ht="14.25" outlineLevel="0" r="371" s="4">
      <c r="A371" s="3" t="s">
        <v>327</v>
      </c>
      <c r="B371" s="3" t="s">
        <v>334</v>
      </c>
      <c r="C371" s="3" t="n">
        <v>1</v>
      </c>
      <c r="D371" s="3" t="s">
        <v>8</v>
      </c>
      <c r="E371" s="3" t="n">
        <v>2</v>
      </c>
      <c r="F371" s="12" t="s">
        <v>336</v>
      </c>
      <c r="G371" s="11" t="n">
        <v>41396</v>
      </c>
    </row>
    <row collapsed="false" customFormat="true" customHeight="true" hidden="false" ht="14.25" outlineLevel="0" r="372" s="4">
      <c r="A372" s="3" t="s">
        <v>327</v>
      </c>
      <c r="B372" s="3" t="s">
        <v>334</v>
      </c>
      <c r="C372" s="3" t="n">
        <v>1</v>
      </c>
      <c r="D372" s="3" t="s">
        <v>8</v>
      </c>
      <c r="E372" s="3" t="n">
        <v>3</v>
      </c>
      <c r="F372" s="12" t="s">
        <v>337</v>
      </c>
      <c r="G372" s="11" t="n">
        <v>41396</v>
      </c>
    </row>
    <row collapsed="false" customFormat="true" customHeight="true" hidden="false" ht="14.25" outlineLevel="0" r="373" s="4">
      <c r="A373" s="3" t="s">
        <v>327</v>
      </c>
      <c r="B373" s="3" t="s">
        <v>334</v>
      </c>
      <c r="C373" s="3" t="n">
        <v>1</v>
      </c>
      <c r="D373" s="3" t="s">
        <v>8</v>
      </c>
      <c r="E373" s="3" t="n">
        <v>4</v>
      </c>
      <c r="F373" s="12" t="s">
        <v>338</v>
      </c>
      <c r="G373" s="11" t="n">
        <v>41396</v>
      </c>
    </row>
    <row collapsed="false" customFormat="true" customHeight="true" hidden="false" ht="14.25" outlineLevel="0" r="374" s="4">
      <c r="A374" s="3" t="s">
        <v>327</v>
      </c>
      <c r="B374" s="3" t="s">
        <v>334</v>
      </c>
      <c r="C374" s="3" t="n">
        <v>1</v>
      </c>
      <c r="D374" s="3" t="s">
        <v>8</v>
      </c>
      <c r="E374" s="3" t="n">
        <v>5</v>
      </c>
      <c r="F374" s="12" t="s">
        <v>339</v>
      </c>
      <c r="G374" s="11" t="n">
        <v>41396</v>
      </c>
    </row>
    <row collapsed="false" customFormat="true" customHeight="true" hidden="false" ht="14.25" outlineLevel="0" r="375" s="4">
      <c r="A375" s="3" t="s">
        <v>327</v>
      </c>
      <c r="B375" s="3" t="s">
        <v>334</v>
      </c>
      <c r="C375" s="3" t="n">
        <v>1</v>
      </c>
      <c r="D375" s="3" t="s">
        <v>8</v>
      </c>
      <c r="E375" s="3" t="n">
        <v>6</v>
      </c>
      <c r="F375" s="12" t="s">
        <v>340</v>
      </c>
      <c r="G375" s="11" t="n">
        <v>41396</v>
      </c>
    </row>
    <row collapsed="false" customFormat="true" customHeight="true" hidden="false" ht="14.25" outlineLevel="0" r="376" s="4">
      <c r="A376" s="3" t="s">
        <v>327</v>
      </c>
      <c r="B376" s="3" t="s">
        <v>334</v>
      </c>
      <c r="C376" s="3" t="n">
        <v>1</v>
      </c>
      <c r="D376" s="3" t="s">
        <v>8</v>
      </c>
      <c r="E376" s="3" t="n">
        <v>7</v>
      </c>
      <c r="F376" s="12" t="s">
        <v>341</v>
      </c>
      <c r="G376" s="11" t="n">
        <v>41396</v>
      </c>
    </row>
    <row collapsed="false" customFormat="true" customHeight="true" hidden="false" ht="14.25" outlineLevel="0" r="377" s="4">
      <c r="A377" s="3" t="s">
        <v>327</v>
      </c>
      <c r="B377" s="3" t="s">
        <v>334</v>
      </c>
      <c r="C377" s="3" t="n">
        <v>2</v>
      </c>
      <c r="D377" s="3" t="s">
        <v>12</v>
      </c>
      <c r="E377" s="3" t="n">
        <v>8</v>
      </c>
      <c r="F377" s="12" t="s">
        <v>342</v>
      </c>
      <c r="G377" s="11" t="n">
        <v>41396</v>
      </c>
    </row>
    <row collapsed="false" customFormat="true" customHeight="true" hidden="false" ht="14.25" outlineLevel="0" r="378" s="4">
      <c r="A378" s="3" t="s">
        <v>327</v>
      </c>
      <c r="B378" s="3" t="s">
        <v>334</v>
      </c>
      <c r="C378" s="3" t="n">
        <v>2</v>
      </c>
      <c r="D378" s="3" t="s">
        <v>8</v>
      </c>
      <c r="E378" s="3" t="n">
        <v>9</v>
      </c>
      <c r="F378" s="12" t="s">
        <v>343</v>
      </c>
      <c r="G378" s="11" t="n">
        <v>41396</v>
      </c>
    </row>
    <row collapsed="false" customFormat="true" customHeight="true" hidden="false" ht="14.25" outlineLevel="0" r="379" s="4">
      <c r="A379" s="3" t="s">
        <v>327</v>
      </c>
      <c r="B379" s="3" t="s">
        <v>334</v>
      </c>
      <c r="C379" s="3" t="n">
        <v>2</v>
      </c>
      <c r="D379" s="3" t="s">
        <v>12</v>
      </c>
      <c r="E379" s="3" t="n">
        <v>10</v>
      </c>
      <c r="F379" s="12" t="s">
        <v>344</v>
      </c>
      <c r="G379" s="11" t="n">
        <v>41396</v>
      </c>
    </row>
    <row collapsed="false" customFormat="true" customHeight="true" hidden="false" ht="14.25" outlineLevel="0" r="380" s="4">
      <c r="A380" s="3" t="s">
        <v>327</v>
      </c>
      <c r="B380" s="3" t="s">
        <v>334</v>
      </c>
      <c r="C380" s="3" t="n">
        <v>2</v>
      </c>
      <c r="D380" s="3" t="s">
        <v>8</v>
      </c>
      <c r="E380" s="3" t="n">
        <v>11</v>
      </c>
      <c r="F380" s="12" t="s">
        <v>345</v>
      </c>
      <c r="G380" s="11" t="n">
        <v>41396</v>
      </c>
    </row>
    <row collapsed="false" customFormat="true" customHeight="true" hidden="false" ht="14.25" outlineLevel="0" r="381" s="4">
      <c r="A381" s="3" t="s">
        <v>327</v>
      </c>
      <c r="B381" s="3" t="s">
        <v>334</v>
      </c>
      <c r="C381" s="3" t="n">
        <v>2</v>
      </c>
      <c r="D381" s="3" t="s">
        <v>8</v>
      </c>
      <c r="E381" s="3" t="n">
        <v>12</v>
      </c>
      <c r="F381" s="12" t="s">
        <v>346</v>
      </c>
      <c r="G381" s="11" t="n">
        <v>41396</v>
      </c>
    </row>
    <row collapsed="false" customFormat="true" customHeight="true" hidden="false" ht="14.25" outlineLevel="0" r="382" s="4">
      <c r="A382" s="3" t="s">
        <v>327</v>
      </c>
      <c r="B382" s="3" t="s">
        <v>334</v>
      </c>
      <c r="C382" s="3" t="n">
        <v>2</v>
      </c>
      <c r="D382" s="3" t="s">
        <v>8</v>
      </c>
      <c r="E382" s="3" t="n">
        <v>13</v>
      </c>
      <c r="F382" s="12" t="s">
        <v>347</v>
      </c>
      <c r="G382" s="11" t="n">
        <v>41396</v>
      </c>
    </row>
    <row collapsed="false" customFormat="true" customHeight="true" hidden="false" ht="14.25" outlineLevel="0" r="383" s="4">
      <c r="A383" s="3"/>
      <c r="B383" s="3"/>
      <c r="C383" s="3"/>
      <c r="D383" s="3"/>
      <c r="E383" s="3"/>
      <c r="F383" s="13"/>
      <c r="G383" s="11"/>
    </row>
    <row collapsed="false" customFormat="true" customHeight="true" hidden="false" ht="14.25" outlineLevel="0" r="384" s="4">
      <c r="A384" s="3" t="s">
        <v>327</v>
      </c>
      <c r="B384" s="3" t="s">
        <v>348</v>
      </c>
      <c r="C384" s="3" t="n">
        <v>1</v>
      </c>
      <c r="D384" s="3" t="n">
        <v>2</v>
      </c>
      <c r="E384" s="3"/>
      <c r="F384" s="13"/>
      <c r="G384" s="11" t="n">
        <v>41396</v>
      </c>
    </row>
    <row collapsed="false" customFormat="true" customHeight="true" hidden="false" ht="14.25" outlineLevel="0" r="385" s="4">
      <c r="A385" s="3" t="s">
        <v>327</v>
      </c>
      <c r="B385" s="3" t="s">
        <v>348</v>
      </c>
      <c r="C385" s="3" t="n">
        <v>1</v>
      </c>
      <c r="D385" s="3" t="s">
        <v>8</v>
      </c>
      <c r="E385" s="3" t="n">
        <v>1</v>
      </c>
      <c r="F385" s="12" t="s">
        <v>349</v>
      </c>
      <c r="G385" s="11" t="n">
        <v>41396</v>
      </c>
    </row>
    <row collapsed="false" customFormat="true" customHeight="true" hidden="false" ht="14.25" outlineLevel="0" r="386" s="4">
      <c r="A386" s="3" t="s">
        <v>327</v>
      </c>
      <c r="B386" s="3" t="s">
        <v>348</v>
      </c>
      <c r="C386" s="3" t="n">
        <v>1</v>
      </c>
      <c r="D386" s="3" t="s">
        <v>8</v>
      </c>
      <c r="E386" s="3" t="n">
        <v>2</v>
      </c>
      <c r="F386" s="12" t="s">
        <v>350</v>
      </c>
      <c r="G386" s="11" t="n">
        <v>41396</v>
      </c>
    </row>
    <row collapsed="false" customFormat="true" customHeight="true" hidden="false" ht="14.25" outlineLevel="0" r="387" s="4">
      <c r="A387" s="3" t="s">
        <v>327</v>
      </c>
      <c r="B387" s="3" t="s">
        <v>348</v>
      </c>
      <c r="C387" s="3" t="n">
        <v>1</v>
      </c>
      <c r="D387" s="3" t="s">
        <v>12</v>
      </c>
      <c r="E387" s="3" t="n">
        <v>3</v>
      </c>
      <c r="F387" s="12" t="s">
        <v>351</v>
      </c>
      <c r="G387" s="11" t="n">
        <v>41396</v>
      </c>
    </row>
    <row collapsed="false" customFormat="true" customHeight="true" hidden="false" ht="14.25" outlineLevel="0" r="388" s="4">
      <c r="A388" s="3" t="s">
        <v>327</v>
      </c>
      <c r="B388" s="3" t="s">
        <v>348</v>
      </c>
      <c r="C388" s="3" t="n">
        <v>1</v>
      </c>
      <c r="D388" s="3" t="s">
        <v>12</v>
      </c>
      <c r="E388" s="3" t="n">
        <v>4</v>
      </c>
      <c r="F388" s="12" t="s">
        <v>352</v>
      </c>
      <c r="G388" s="11" t="n">
        <v>41396</v>
      </c>
    </row>
    <row collapsed="false" customFormat="true" customHeight="true" hidden="false" ht="14.25" outlineLevel="0" r="389" s="4">
      <c r="A389" s="3" t="s">
        <v>327</v>
      </c>
      <c r="B389" s="3" t="s">
        <v>348</v>
      </c>
      <c r="C389" s="3" t="n">
        <v>1</v>
      </c>
      <c r="D389" s="3" t="s">
        <v>12</v>
      </c>
      <c r="E389" s="3" t="n">
        <v>5</v>
      </c>
      <c r="F389" s="12" t="s">
        <v>353</v>
      </c>
      <c r="G389" s="11" t="n">
        <v>41396</v>
      </c>
    </row>
    <row collapsed="false" customFormat="true" customHeight="true" hidden="false" ht="14.25" outlineLevel="0" r="390" s="4">
      <c r="A390" s="3" t="s">
        <v>327</v>
      </c>
      <c r="B390" s="3" t="s">
        <v>348</v>
      </c>
      <c r="C390" s="3" t="n">
        <v>2</v>
      </c>
      <c r="D390" s="3" t="s">
        <v>8</v>
      </c>
      <c r="E390" s="3" t="n">
        <v>6</v>
      </c>
      <c r="F390" s="12" t="s">
        <v>354</v>
      </c>
      <c r="G390" s="11" t="n">
        <v>41396</v>
      </c>
    </row>
    <row collapsed="false" customFormat="true" customHeight="true" hidden="false" ht="14.25" outlineLevel="0" r="391" s="4">
      <c r="A391" s="3" t="s">
        <v>327</v>
      </c>
      <c r="B391" s="3" t="s">
        <v>348</v>
      </c>
      <c r="C391" s="3" t="n">
        <v>2</v>
      </c>
      <c r="D391" s="3" t="s">
        <v>8</v>
      </c>
      <c r="E391" s="3" t="n">
        <v>7</v>
      </c>
      <c r="F391" s="12" t="s">
        <v>355</v>
      </c>
      <c r="G391" s="11" t="n">
        <v>41396</v>
      </c>
    </row>
    <row collapsed="false" customFormat="true" customHeight="true" hidden="false" ht="14.25" outlineLevel="0" r="392" s="4">
      <c r="A392" s="3" t="s">
        <v>327</v>
      </c>
      <c r="B392" s="3" t="s">
        <v>348</v>
      </c>
      <c r="C392" s="3" t="n">
        <v>2</v>
      </c>
      <c r="D392" s="3" t="s">
        <v>8</v>
      </c>
      <c r="E392" s="3" t="n">
        <v>8</v>
      </c>
      <c r="F392" s="12" t="s">
        <v>356</v>
      </c>
      <c r="G392" s="11" t="n">
        <v>41396</v>
      </c>
    </row>
    <row collapsed="false" customFormat="true" customHeight="true" hidden="false" ht="14.25" outlineLevel="0" r="393" s="4">
      <c r="A393" s="3" t="s">
        <v>327</v>
      </c>
      <c r="B393" s="3" t="s">
        <v>348</v>
      </c>
      <c r="C393" s="3" t="n">
        <v>3</v>
      </c>
      <c r="D393" s="3" t="s">
        <v>8</v>
      </c>
      <c r="E393" s="3" t="n">
        <v>9</v>
      </c>
      <c r="F393" s="12" t="s">
        <v>357</v>
      </c>
      <c r="G393" s="11" t="n">
        <v>41396</v>
      </c>
    </row>
    <row collapsed="false" customFormat="true" customHeight="true" hidden="false" ht="14.25" outlineLevel="0" r="394" s="4">
      <c r="A394" s="3" t="s">
        <v>327</v>
      </c>
      <c r="B394" s="3" t="s">
        <v>348</v>
      </c>
      <c r="C394" s="3" t="n">
        <v>3</v>
      </c>
      <c r="D394" s="3" t="s">
        <v>8</v>
      </c>
      <c r="E394" s="3" t="n">
        <v>10</v>
      </c>
      <c r="F394" s="12" t="s">
        <v>358</v>
      </c>
      <c r="G394" s="11" t="n">
        <v>41396</v>
      </c>
    </row>
    <row collapsed="false" customFormat="true" customHeight="true" hidden="false" ht="14.25" outlineLevel="0" r="395" s="4">
      <c r="A395" s="3" t="s">
        <v>327</v>
      </c>
      <c r="B395" s="3" t="s">
        <v>348</v>
      </c>
      <c r="C395" s="3" t="n">
        <v>3</v>
      </c>
      <c r="D395" s="3" t="s">
        <v>12</v>
      </c>
      <c r="E395" s="3" t="n">
        <v>11</v>
      </c>
      <c r="F395" s="12" t="s">
        <v>359</v>
      </c>
      <c r="G395" s="11" t="n">
        <v>41396</v>
      </c>
    </row>
    <row collapsed="false" customFormat="true" customHeight="true" hidden="false" ht="14.25" outlineLevel="0" r="396" s="4">
      <c r="A396" s="3" t="s">
        <v>327</v>
      </c>
      <c r="B396" s="3" t="s">
        <v>348</v>
      </c>
      <c r="C396" s="3" t="n">
        <v>3</v>
      </c>
      <c r="D396" s="3" t="s">
        <v>12</v>
      </c>
      <c r="E396" s="3" t="n">
        <v>12</v>
      </c>
      <c r="F396" s="12" t="s">
        <v>360</v>
      </c>
      <c r="G396" s="11" t="n">
        <v>41396</v>
      </c>
    </row>
    <row collapsed="false" customFormat="true" customHeight="true" hidden="false" ht="14.25" outlineLevel="0" r="397" s="4">
      <c r="A397" s="3" t="s">
        <v>327</v>
      </c>
      <c r="B397" s="3" t="s">
        <v>348</v>
      </c>
      <c r="C397" s="3" t="n">
        <v>3</v>
      </c>
      <c r="D397" s="3" t="s">
        <v>8</v>
      </c>
      <c r="E397" s="3" t="n">
        <v>13</v>
      </c>
      <c r="F397" s="12" t="s">
        <v>361</v>
      </c>
      <c r="G397" s="11" t="n">
        <v>41396</v>
      </c>
    </row>
    <row collapsed="false" customFormat="true" customHeight="true" hidden="false" ht="14.25" outlineLevel="0" r="398" s="4">
      <c r="A398" s="3"/>
      <c r="B398" s="3"/>
      <c r="C398" s="3"/>
      <c r="D398" s="3"/>
      <c r="E398" s="3"/>
      <c r="F398" s="13"/>
      <c r="G398" s="11"/>
    </row>
    <row collapsed="false" customFormat="true" customHeight="true" hidden="false" ht="14.25" outlineLevel="0" r="399" s="4">
      <c r="A399" s="3" t="s">
        <v>327</v>
      </c>
      <c r="B399" s="3" t="s">
        <v>362</v>
      </c>
      <c r="C399" s="3" t="n">
        <v>0</v>
      </c>
      <c r="D399" s="3" t="n">
        <v>1</v>
      </c>
      <c r="E399" s="3"/>
      <c r="F399" s="13"/>
      <c r="G399" s="11" t="n">
        <v>41396</v>
      </c>
    </row>
    <row collapsed="false" customFormat="true" customHeight="true" hidden="false" ht="14.25" outlineLevel="0" r="400" s="4">
      <c r="A400" s="3" t="s">
        <v>327</v>
      </c>
      <c r="B400" s="3" t="s">
        <v>362</v>
      </c>
      <c r="C400" s="3" t="n">
        <v>2</v>
      </c>
      <c r="D400" s="3" t="s">
        <v>12</v>
      </c>
      <c r="E400" s="3" t="n">
        <v>1</v>
      </c>
      <c r="F400" s="12" t="s">
        <v>363</v>
      </c>
      <c r="G400" s="11" t="n">
        <v>41396</v>
      </c>
    </row>
    <row collapsed="false" customFormat="true" customHeight="true" hidden="false" ht="14.25" outlineLevel="0" r="401" s="4">
      <c r="A401" s="3" t="s">
        <v>327</v>
      </c>
      <c r="B401" s="3" t="s">
        <v>362</v>
      </c>
      <c r="C401" s="3" t="n">
        <v>2</v>
      </c>
      <c r="D401" s="3" t="s">
        <v>12</v>
      </c>
      <c r="E401" s="3" t="n">
        <v>2</v>
      </c>
      <c r="F401" s="12" t="s">
        <v>364</v>
      </c>
      <c r="G401" s="11" t="n">
        <v>41396</v>
      </c>
    </row>
    <row collapsed="false" customFormat="true" customHeight="true" hidden="false" ht="14.25" outlineLevel="0" r="402" s="4">
      <c r="A402" s="3" t="s">
        <v>327</v>
      </c>
      <c r="B402" s="3" t="s">
        <v>362</v>
      </c>
      <c r="C402" s="3" t="n">
        <v>2</v>
      </c>
      <c r="D402" s="3" t="s">
        <v>8</v>
      </c>
      <c r="E402" s="3" t="n">
        <v>3</v>
      </c>
      <c r="F402" s="12" t="s">
        <v>365</v>
      </c>
      <c r="G402" s="11" t="n">
        <v>41396</v>
      </c>
    </row>
    <row collapsed="false" customFormat="true" customHeight="true" hidden="false" ht="14.25" outlineLevel="0" r="403" s="4">
      <c r="A403" s="3" t="s">
        <v>327</v>
      </c>
      <c r="B403" s="3" t="s">
        <v>362</v>
      </c>
      <c r="C403" s="3" t="n">
        <v>2</v>
      </c>
      <c r="D403" s="3" t="s">
        <v>8</v>
      </c>
      <c r="E403" s="3" t="n">
        <v>4</v>
      </c>
      <c r="F403" s="12" t="s">
        <v>366</v>
      </c>
      <c r="G403" s="11" t="n">
        <v>41396</v>
      </c>
    </row>
    <row collapsed="false" customFormat="true" customHeight="true" hidden="false" ht="14.25" outlineLevel="0" r="404" s="4">
      <c r="A404" s="3" t="s">
        <v>327</v>
      </c>
      <c r="B404" s="3" t="s">
        <v>362</v>
      </c>
      <c r="C404" s="3" t="n">
        <v>2</v>
      </c>
      <c r="D404" s="3" t="s">
        <v>8</v>
      </c>
      <c r="E404" s="3" t="n">
        <v>5</v>
      </c>
      <c r="F404" s="12" t="s">
        <v>367</v>
      </c>
      <c r="G404" s="11" t="n">
        <v>41396</v>
      </c>
    </row>
    <row collapsed="false" customFormat="true" customHeight="true" hidden="false" ht="14.25" outlineLevel="0" r="405" s="4">
      <c r="A405" s="3" t="s">
        <v>327</v>
      </c>
      <c r="B405" s="3" t="s">
        <v>362</v>
      </c>
      <c r="C405" s="3" t="n">
        <v>2</v>
      </c>
      <c r="D405" s="3" t="s">
        <v>8</v>
      </c>
      <c r="E405" s="3" t="n">
        <v>6</v>
      </c>
      <c r="F405" s="12" t="s">
        <v>368</v>
      </c>
      <c r="G405" s="11" t="n">
        <v>41396</v>
      </c>
    </row>
    <row collapsed="false" customFormat="true" customHeight="true" hidden="false" ht="14.25" outlineLevel="0" r="406" s="4">
      <c r="A406" s="3"/>
      <c r="B406" s="3"/>
      <c r="C406" s="3"/>
      <c r="D406" s="3"/>
      <c r="E406" s="3"/>
      <c r="F406" s="13"/>
      <c r="G406" s="11"/>
    </row>
    <row collapsed="false" customFormat="true" customHeight="true" hidden="false" ht="14.25" outlineLevel="0" r="407" s="4">
      <c r="A407" s="3" t="s">
        <v>327</v>
      </c>
      <c r="B407" s="3" t="s">
        <v>369</v>
      </c>
      <c r="C407" s="3" t="n">
        <v>0</v>
      </c>
      <c r="D407" s="3" t="n">
        <v>2</v>
      </c>
      <c r="E407" s="3"/>
      <c r="F407" s="3"/>
      <c r="G407" s="11" t="n">
        <v>41396</v>
      </c>
    </row>
    <row collapsed="false" customFormat="true" customHeight="true" hidden="false" ht="14.25" outlineLevel="0" r="408" s="4">
      <c r="A408" s="3" t="s">
        <v>327</v>
      </c>
      <c r="B408" s="3" t="s">
        <v>369</v>
      </c>
      <c r="C408" s="3" t="n">
        <v>2</v>
      </c>
      <c r="D408" s="3" t="s">
        <v>8</v>
      </c>
      <c r="E408" s="3" t="n">
        <v>1</v>
      </c>
      <c r="F408" s="12" t="s">
        <v>370</v>
      </c>
      <c r="G408" s="11" t="n">
        <v>41396</v>
      </c>
    </row>
    <row collapsed="false" customFormat="true" customHeight="true" hidden="false" ht="14.25" outlineLevel="0" r="409" s="4">
      <c r="A409" s="3" t="s">
        <v>327</v>
      </c>
      <c r="B409" s="3" t="s">
        <v>369</v>
      </c>
      <c r="C409" s="3" t="n">
        <v>2</v>
      </c>
      <c r="D409" s="3" t="s">
        <v>12</v>
      </c>
      <c r="E409" s="3" t="n">
        <v>2</v>
      </c>
      <c r="F409" s="12" t="s">
        <v>371</v>
      </c>
      <c r="G409" s="11" t="n">
        <v>41396</v>
      </c>
    </row>
    <row collapsed="false" customFormat="true" customHeight="true" hidden="false" ht="14.25" outlineLevel="0" r="410" s="4">
      <c r="A410" s="3" t="s">
        <v>327</v>
      </c>
      <c r="B410" s="3" t="s">
        <v>369</v>
      </c>
      <c r="C410" s="3" t="n">
        <v>2</v>
      </c>
      <c r="D410" s="3" t="s">
        <v>8</v>
      </c>
      <c r="E410" s="3" t="n">
        <v>3</v>
      </c>
      <c r="F410" s="12" t="s">
        <v>372</v>
      </c>
      <c r="G410" s="11" t="n">
        <v>41396</v>
      </c>
    </row>
    <row collapsed="false" customFormat="true" customHeight="true" hidden="false" ht="14.25" outlineLevel="0" r="411" s="4">
      <c r="A411" s="3" t="s">
        <v>327</v>
      </c>
      <c r="B411" s="3" t="s">
        <v>369</v>
      </c>
      <c r="C411" s="3" t="n">
        <v>2</v>
      </c>
      <c r="D411" s="3" t="s">
        <v>12</v>
      </c>
      <c r="E411" s="3" t="n">
        <v>4</v>
      </c>
      <c r="F411" s="12" t="s">
        <v>373</v>
      </c>
      <c r="G411" s="11" t="n">
        <v>41396</v>
      </c>
    </row>
    <row collapsed="false" customFormat="true" customHeight="true" hidden="false" ht="14.25" outlineLevel="0" r="412" s="4">
      <c r="A412" s="3" t="s">
        <v>327</v>
      </c>
      <c r="B412" s="3" t="s">
        <v>369</v>
      </c>
      <c r="C412" s="3" t="n">
        <v>2</v>
      </c>
      <c r="D412" s="3" t="s">
        <v>8</v>
      </c>
      <c r="E412" s="3" t="n">
        <v>5</v>
      </c>
      <c r="F412" s="12" t="s">
        <v>374</v>
      </c>
      <c r="G412" s="11" t="n">
        <v>41396</v>
      </c>
    </row>
    <row collapsed="false" customFormat="true" customHeight="true" hidden="false" ht="14.25" outlineLevel="0" r="413" s="4">
      <c r="A413" s="3" t="s">
        <v>327</v>
      </c>
      <c r="B413" s="3" t="s">
        <v>369</v>
      </c>
      <c r="C413" s="3" t="n">
        <v>3</v>
      </c>
      <c r="D413" s="3" t="s">
        <v>8</v>
      </c>
      <c r="E413" s="3" t="n">
        <v>6</v>
      </c>
      <c r="F413" s="12" t="s">
        <v>375</v>
      </c>
      <c r="G413" s="11" t="n">
        <v>41396</v>
      </c>
    </row>
    <row collapsed="false" customFormat="true" customHeight="true" hidden="false" ht="14.25" outlineLevel="0" r="414" s="4">
      <c r="A414" s="3" t="s">
        <v>327</v>
      </c>
      <c r="B414" s="3" t="s">
        <v>369</v>
      </c>
      <c r="C414" s="3" t="n">
        <v>3</v>
      </c>
      <c r="D414" s="3" t="s">
        <v>8</v>
      </c>
      <c r="E414" s="3" t="n">
        <v>7</v>
      </c>
      <c r="F414" s="12" t="s">
        <v>376</v>
      </c>
      <c r="G414" s="11" t="n">
        <v>41396</v>
      </c>
    </row>
    <row collapsed="false" customFormat="true" customHeight="true" hidden="false" ht="14.25" outlineLevel="0" r="415" s="4">
      <c r="A415" s="3" t="s">
        <v>327</v>
      </c>
      <c r="B415" s="3" t="s">
        <v>369</v>
      </c>
      <c r="C415" s="3" t="n">
        <v>3</v>
      </c>
      <c r="D415" s="3" t="s">
        <v>8</v>
      </c>
      <c r="E415" s="3" t="n">
        <v>8</v>
      </c>
      <c r="F415" s="12" t="s">
        <v>377</v>
      </c>
      <c r="G415" s="11" t="n">
        <v>41396</v>
      </c>
    </row>
    <row collapsed="false" customFormat="true" customHeight="true" hidden="false" ht="14.25" outlineLevel="0" r="416" s="4">
      <c r="A416" s="3" t="s">
        <v>327</v>
      </c>
      <c r="B416" s="3" t="s">
        <v>369</v>
      </c>
      <c r="C416" s="3" t="n">
        <v>3</v>
      </c>
      <c r="D416" s="3" t="s">
        <v>12</v>
      </c>
      <c r="E416" s="3" t="n">
        <v>9</v>
      </c>
      <c r="F416" s="10" t="s">
        <v>378</v>
      </c>
      <c r="G416" s="11" t="n">
        <v>41396</v>
      </c>
    </row>
    <row collapsed="false" customFormat="true" customHeight="true" hidden="false" ht="14.25" outlineLevel="0" r="417" s="4">
      <c r="A417" s="3"/>
      <c r="B417" s="3"/>
      <c r="C417" s="3"/>
      <c r="D417" s="3"/>
      <c r="E417" s="3"/>
      <c r="F417" s="13"/>
    </row>
    <row collapsed="false" customFormat="true" customHeight="true" hidden="false" ht="14.25" outlineLevel="0" r="418" s="4">
      <c r="A418" s="3" t="s">
        <v>327</v>
      </c>
      <c r="B418" s="3" t="s">
        <v>379</v>
      </c>
      <c r="C418" s="3" t="n">
        <v>0</v>
      </c>
      <c r="D418" s="3" t="n">
        <v>1</v>
      </c>
      <c r="E418" s="3"/>
      <c r="F418" s="3"/>
      <c r="G418" s="11" t="n">
        <v>41396</v>
      </c>
    </row>
    <row collapsed="false" customFormat="true" customHeight="true" hidden="false" ht="14.25" outlineLevel="0" r="419" s="4">
      <c r="A419" s="3" t="s">
        <v>327</v>
      </c>
      <c r="B419" s="3" t="s">
        <v>379</v>
      </c>
      <c r="C419" s="3" t="n">
        <v>2</v>
      </c>
      <c r="D419" s="3" t="s">
        <v>8</v>
      </c>
      <c r="E419" s="3" t="n">
        <v>1</v>
      </c>
      <c r="F419" s="12" t="s">
        <v>380</v>
      </c>
      <c r="G419" s="11" t="n">
        <v>41396</v>
      </c>
    </row>
    <row collapsed="false" customFormat="true" customHeight="true" hidden="false" ht="14.25" outlineLevel="0" r="420" s="4">
      <c r="A420" s="3" t="s">
        <v>327</v>
      </c>
      <c r="B420" s="3" t="s">
        <v>379</v>
      </c>
      <c r="C420" s="3" t="n">
        <v>2</v>
      </c>
      <c r="D420" s="3" t="s">
        <v>8</v>
      </c>
      <c r="E420" s="3" t="n">
        <v>2</v>
      </c>
      <c r="F420" s="12" t="s">
        <v>381</v>
      </c>
      <c r="G420" s="11" t="n">
        <v>41396</v>
      </c>
    </row>
    <row collapsed="false" customFormat="true" customHeight="true" hidden="false" ht="14.25" outlineLevel="0" r="421" s="4">
      <c r="A421" s="3" t="s">
        <v>327</v>
      </c>
      <c r="B421" s="3" t="s">
        <v>379</v>
      </c>
      <c r="C421" s="3" t="n">
        <v>2</v>
      </c>
      <c r="D421" s="3" t="s">
        <v>8</v>
      </c>
      <c r="E421" s="3" t="n">
        <v>3</v>
      </c>
      <c r="F421" s="12" t="s">
        <v>382</v>
      </c>
      <c r="G421" s="11" t="n">
        <v>41396</v>
      </c>
    </row>
    <row collapsed="false" customFormat="true" customHeight="true" hidden="false" ht="14.25" outlineLevel="0" r="422" s="4">
      <c r="A422" s="3" t="s">
        <v>327</v>
      </c>
      <c r="B422" s="3" t="s">
        <v>379</v>
      </c>
      <c r="C422" s="3" t="n">
        <v>2</v>
      </c>
      <c r="D422" s="3" t="s">
        <v>12</v>
      </c>
      <c r="E422" s="3" t="n">
        <v>4</v>
      </c>
      <c r="F422" s="12" t="s">
        <v>383</v>
      </c>
      <c r="G422" s="11" t="n">
        <v>41396</v>
      </c>
    </row>
    <row collapsed="false" customFormat="true" customHeight="true" hidden="false" ht="14.25" outlineLevel="0" r="423" s="4">
      <c r="A423" s="3" t="s">
        <v>327</v>
      </c>
      <c r="B423" s="3" t="s">
        <v>379</v>
      </c>
      <c r="C423" s="3" t="n">
        <v>2</v>
      </c>
      <c r="D423" s="3" t="s">
        <v>12</v>
      </c>
      <c r="E423" s="3" t="n">
        <v>5</v>
      </c>
      <c r="F423" s="12" t="s">
        <v>384</v>
      </c>
      <c r="G423" s="11" t="n">
        <v>41396</v>
      </c>
    </row>
    <row collapsed="false" customFormat="true" customHeight="true" hidden="false" ht="14.25" outlineLevel="0" r="424" s="4">
      <c r="A424" s="3" t="s">
        <v>327</v>
      </c>
      <c r="B424" s="3" t="s">
        <v>379</v>
      </c>
      <c r="C424" s="3" t="n">
        <v>3</v>
      </c>
      <c r="D424" s="3" t="s">
        <v>12</v>
      </c>
      <c r="E424" s="3" t="n">
        <v>6</v>
      </c>
      <c r="F424" s="12" t="s">
        <v>385</v>
      </c>
      <c r="G424" s="11" t="n">
        <v>41396</v>
      </c>
    </row>
    <row collapsed="false" customFormat="true" customHeight="true" hidden="false" ht="14.25" outlineLevel="0" r="425" s="4">
      <c r="A425" s="3" t="s">
        <v>327</v>
      </c>
      <c r="B425" s="3" t="s">
        <v>379</v>
      </c>
      <c r="C425" s="3" t="n">
        <v>3</v>
      </c>
      <c r="D425" s="3" t="s">
        <v>12</v>
      </c>
      <c r="E425" s="3" t="n">
        <v>7</v>
      </c>
      <c r="F425" s="12" t="s">
        <v>386</v>
      </c>
      <c r="G425" s="11" t="n">
        <v>41396</v>
      </c>
    </row>
    <row collapsed="false" customFormat="true" customHeight="true" hidden="false" ht="14.25" outlineLevel="0" r="426" s="4">
      <c r="A426" s="3" t="s">
        <v>327</v>
      </c>
      <c r="B426" s="3" t="s">
        <v>379</v>
      </c>
      <c r="C426" s="3" t="n">
        <v>3</v>
      </c>
      <c r="D426" s="3" t="s">
        <v>12</v>
      </c>
      <c r="E426" s="3" t="n">
        <v>8</v>
      </c>
      <c r="F426" s="12" t="s">
        <v>387</v>
      </c>
      <c r="G426" s="11" t="n">
        <v>41396</v>
      </c>
    </row>
    <row collapsed="false" customFormat="true" customHeight="true" hidden="false" ht="14.25" outlineLevel="0" r="427" s="4">
      <c r="A427" s="3" t="s">
        <v>327</v>
      </c>
      <c r="B427" s="3" t="s">
        <v>379</v>
      </c>
      <c r="C427" s="3" t="n">
        <v>3</v>
      </c>
      <c r="D427" s="3" t="s">
        <v>8</v>
      </c>
      <c r="E427" s="3" t="n">
        <v>9</v>
      </c>
      <c r="F427" s="12" t="s">
        <v>388</v>
      </c>
      <c r="G427" s="11" t="n">
        <v>41396</v>
      </c>
    </row>
    <row collapsed="false" customFormat="true" customHeight="true" hidden="false" ht="14.25" outlineLevel="0" r="428" s="4">
      <c r="A428" s="3" t="s">
        <v>327</v>
      </c>
      <c r="B428" s="3" t="s">
        <v>379</v>
      </c>
      <c r="C428" s="3" t="n">
        <v>3</v>
      </c>
      <c r="D428" s="3" t="s">
        <v>8</v>
      </c>
      <c r="E428" s="3" t="n">
        <v>10</v>
      </c>
      <c r="F428" s="12" t="s">
        <v>389</v>
      </c>
      <c r="G428" s="11" t="n">
        <v>41396</v>
      </c>
    </row>
    <row collapsed="false" customFormat="true" customHeight="true" hidden="false" ht="14.25" outlineLevel="0" r="429" s="4">
      <c r="A429" s="3" t="s">
        <v>327</v>
      </c>
      <c r="B429" s="3" t="s">
        <v>379</v>
      </c>
      <c r="C429" s="3" t="n">
        <v>3</v>
      </c>
      <c r="D429" s="3" t="s">
        <v>8</v>
      </c>
      <c r="E429" s="3" t="n">
        <v>11</v>
      </c>
      <c r="F429" s="12" t="s">
        <v>390</v>
      </c>
      <c r="G429" s="11" t="n">
        <v>41396</v>
      </c>
    </row>
    <row collapsed="false" customFormat="true" customHeight="true" hidden="false" ht="14.25" outlineLevel="0" r="430" s="4">
      <c r="A430" s="3" t="s">
        <v>327</v>
      </c>
      <c r="B430" s="3" t="s">
        <v>379</v>
      </c>
      <c r="C430" s="3" t="n">
        <v>3</v>
      </c>
      <c r="D430" s="3" t="s">
        <v>8</v>
      </c>
      <c r="E430" s="3" t="n">
        <v>12</v>
      </c>
      <c r="F430" s="12" t="s">
        <v>391</v>
      </c>
      <c r="G430" s="11" t="n">
        <v>41396</v>
      </c>
    </row>
    <row collapsed="false" customFormat="true" customHeight="true" hidden="false" ht="14.25" outlineLevel="0" r="431" s="4">
      <c r="A431" s="3" t="s">
        <v>327</v>
      </c>
      <c r="B431" s="3" t="s">
        <v>379</v>
      </c>
      <c r="C431" s="3" t="n">
        <v>3</v>
      </c>
      <c r="D431" s="3" t="s">
        <v>12</v>
      </c>
      <c r="E431" s="3" t="n">
        <v>13</v>
      </c>
      <c r="F431" s="12" t="s">
        <v>392</v>
      </c>
      <c r="G431" s="11" t="n">
        <v>41396</v>
      </c>
    </row>
    <row collapsed="false" customFormat="true" customHeight="true" hidden="false" ht="14.25" outlineLevel="0" r="432" s="4">
      <c r="A432" s="3" t="s">
        <v>327</v>
      </c>
      <c r="B432" s="3" t="s">
        <v>379</v>
      </c>
      <c r="C432" s="3" t="n">
        <v>3</v>
      </c>
      <c r="D432" s="3" t="s">
        <v>8</v>
      </c>
      <c r="E432" s="3" t="n">
        <v>14</v>
      </c>
      <c r="F432" s="12" t="s">
        <v>393</v>
      </c>
      <c r="G432" s="11" t="n">
        <v>41396</v>
      </c>
    </row>
    <row collapsed="false" customFormat="true" customHeight="true" hidden="false" ht="14.25" outlineLevel="0" r="433" s="4">
      <c r="A433" s="3"/>
      <c r="B433" s="3"/>
      <c r="C433" s="3"/>
      <c r="D433" s="3"/>
      <c r="E433" s="3"/>
      <c r="F433" s="13"/>
      <c r="G433" s="11"/>
    </row>
    <row collapsed="false" customFormat="true" customHeight="true" hidden="false" ht="14.25" outlineLevel="0" r="434" s="4">
      <c r="A434" s="3" t="s">
        <v>394</v>
      </c>
      <c r="B434" s="3" t="s">
        <v>395</v>
      </c>
      <c r="C434" s="3" t="n">
        <v>0</v>
      </c>
      <c r="D434" s="3" t="n">
        <v>0</v>
      </c>
      <c r="E434" s="3"/>
      <c r="F434" s="13"/>
      <c r="G434" s="11" t="n">
        <v>41396</v>
      </c>
    </row>
    <row collapsed="false" customFormat="true" customHeight="true" hidden="false" ht="14.25" outlineLevel="0" r="435" s="4">
      <c r="A435" s="3" t="s">
        <v>394</v>
      </c>
      <c r="B435" s="3" t="s">
        <v>395</v>
      </c>
      <c r="C435" s="3" t="n">
        <v>3</v>
      </c>
      <c r="D435" s="3" t="s">
        <v>8</v>
      </c>
      <c r="E435" s="3" t="n">
        <v>1</v>
      </c>
      <c r="F435" s="12" t="s">
        <v>396</v>
      </c>
      <c r="G435" s="11" t="n">
        <v>41396</v>
      </c>
    </row>
    <row collapsed="false" customFormat="true" customHeight="true" hidden="false" ht="14.25" outlineLevel="0" r="436" s="4">
      <c r="A436" s="3" t="s">
        <v>394</v>
      </c>
      <c r="B436" s="3" t="s">
        <v>395</v>
      </c>
      <c r="C436" s="3" t="n">
        <v>3</v>
      </c>
      <c r="D436" s="3" t="s">
        <v>8</v>
      </c>
      <c r="E436" s="3" t="n">
        <v>2</v>
      </c>
      <c r="F436" s="12" t="s">
        <v>397</v>
      </c>
      <c r="G436" s="11" t="n">
        <v>41396</v>
      </c>
    </row>
    <row collapsed="false" customFormat="true" customHeight="true" hidden="false" ht="14.25" outlineLevel="0" r="437" s="4">
      <c r="A437" s="3" t="s">
        <v>394</v>
      </c>
      <c r="B437" s="3" t="s">
        <v>395</v>
      </c>
      <c r="C437" s="3" t="n">
        <v>3</v>
      </c>
      <c r="D437" s="3" t="s">
        <v>12</v>
      </c>
      <c r="E437" s="3" t="n">
        <v>3</v>
      </c>
      <c r="F437" s="12" t="s">
        <v>398</v>
      </c>
      <c r="G437" s="11" t="n">
        <v>41396</v>
      </c>
    </row>
    <row collapsed="false" customFormat="true" customHeight="true" hidden="false" ht="14.25" outlineLevel="0" r="438" s="4">
      <c r="A438" s="3" t="s">
        <v>394</v>
      </c>
      <c r="B438" s="3" t="s">
        <v>395</v>
      </c>
      <c r="C438" s="3" t="n">
        <v>3</v>
      </c>
      <c r="D438" s="3" t="s">
        <v>12</v>
      </c>
      <c r="E438" s="3" t="n">
        <v>4</v>
      </c>
      <c r="F438" s="12" t="s">
        <v>399</v>
      </c>
      <c r="G438" s="11" t="n">
        <v>41396</v>
      </c>
    </row>
    <row collapsed="false" customFormat="true" customHeight="true" hidden="false" ht="14.25" outlineLevel="0" r="439" s="4">
      <c r="A439" s="3" t="s">
        <v>394</v>
      </c>
      <c r="B439" s="3" t="s">
        <v>395</v>
      </c>
      <c r="C439" s="3" t="n">
        <v>3</v>
      </c>
      <c r="D439" s="3" t="s">
        <v>12</v>
      </c>
      <c r="E439" s="3" t="n">
        <v>5</v>
      </c>
      <c r="F439" s="12" t="s">
        <v>400</v>
      </c>
      <c r="G439" s="11" t="n">
        <v>41396</v>
      </c>
    </row>
    <row collapsed="false" customFormat="true" customHeight="true" hidden="false" ht="14.25" outlineLevel="0" r="440" s="4">
      <c r="A440" s="3"/>
      <c r="B440" s="3"/>
      <c r="C440" s="3"/>
      <c r="D440" s="3"/>
      <c r="E440" s="3"/>
      <c r="F440" s="13"/>
      <c r="G440" s="11"/>
    </row>
    <row collapsed="false" customFormat="true" customHeight="true" hidden="false" ht="14.25" outlineLevel="0" r="441" s="4">
      <c r="A441" s="3" t="s">
        <v>327</v>
      </c>
      <c r="B441" s="3" t="s">
        <v>401</v>
      </c>
      <c r="C441" s="3" t="n">
        <v>0</v>
      </c>
      <c r="D441" s="3" t="n">
        <v>0</v>
      </c>
      <c r="E441" s="3" t="s">
        <v>402</v>
      </c>
      <c r="F441" s="13"/>
      <c r="G441" s="11" t="n">
        <v>41396</v>
      </c>
    </row>
    <row collapsed="false" customFormat="true" customHeight="true" hidden="false" ht="14.25" outlineLevel="0" r="442" s="4">
      <c r="A442" s="3" t="s">
        <v>327</v>
      </c>
      <c r="B442" s="3" t="s">
        <v>401</v>
      </c>
      <c r="C442" s="3" t="n">
        <v>3</v>
      </c>
      <c r="D442" s="3" t="s">
        <v>8</v>
      </c>
      <c r="E442" s="3" t="n">
        <v>1</v>
      </c>
      <c r="F442" s="12" t="s">
        <v>403</v>
      </c>
      <c r="G442" s="11" t="n">
        <v>41396</v>
      </c>
    </row>
    <row collapsed="false" customFormat="true" customHeight="true" hidden="false" ht="14.25" outlineLevel="0" r="443" s="4">
      <c r="A443" s="3" t="s">
        <v>327</v>
      </c>
      <c r="B443" s="3" t="s">
        <v>401</v>
      </c>
      <c r="C443" s="3" t="n">
        <v>3</v>
      </c>
      <c r="D443" s="3" t="s">
        <v>8</v>
      </c>
      <c r="E443" s="3" t="n">
        <v>2</v>
      </c>
      <c r="F443" s="12" t="s">
        <v>404</v>
      </c>
      <c r="G443" s="11" t="n">
        <v>41396</v>
      </c>
    </row>
    <row collapsed="false" customFormat="true" customHeight="true" hidden="false" ht="14.25" outlineLevel="0" r="444" s="4">
      <c r="A444" s="3" t="s">
        <v>327</v>
      </c>
      <c r="B444" s="3" t="s">
        <v>401</v>
      </c>
      <c r="C444" s="3" t="n">
        <v>3</v>
      </c>
      <c r="D444" s="3" t="s">
        <v>8</v>
      </c>
      <c r="E444" s="3" t="n">
        <v>3</v>
      </c>
      <c r="F444" s="12" t="s">
        <v>405</v>
      </c>
      <c r="G444" s="11" t="n">
        <v>41396</v>
      </c>
    </row>
    <row collapsed="false" customFormat="true" customHeight="true" hidden="false" ht="14.25" outlineLevel="0" r="445" s="4">
      <c r="A445" s="3" t="s">
        <v>327</v>
      </c>
      <c r="B445" s="3" t="s">
        <v>401</v>
      </c>
      <c r="C445" s="3" t="n">
        <v>3</v>
      </c>
      <c r="D445" s="3" t="s">
        <v>8</v>
      </c>
      <c r="E445" s="3" t="n">
        <v>4</v>
      </c>
      <c r="F445" s="12" t="s">
        <v>406</v>
      </c>
      <c r="G445" s="11" t="n">
        <v>41396</v>
      </c>
    </row>
    <row collapsed="false" customFormat="true" customHeight="true" hidden="false" ht="14.25" outlineLevel="0" r="446" s="4">
      <c r="A446" s="3" t="s">
        <v>327</v>
      </c>
      <c r="B446" s="3" t="s">
        <v>401</v>
      </c>
      <c r="C446" s="3" t="n">
        <v>3</v>
      </c>
      <c r="D446" s="3" t="s">
        <v>8</v>
      </c>
      <c r="E446" s="3" t="n">
        <v>5</v>
      </c>
      <c r="F446" s="12" t="s">
        <v>407</v>
      </c>
      <c r="G446" s="11" t="n">
        <v>41396</v>
      </c>
    </row>
    <row collapsed="false" customFormat="true" customHeight="true" hidden="false" ht="14.25" outlineLevel="0" r="447" s="4">
      <c r="A447" s="3" t="s">
        <v>327</v>
      </c>
      <c r="B447" s="3" t="s">
        <v>401</v>
      </c>
      <c r="C447" s="3" t="n">
        <v>3</v>
      </c>
      <c r="D447" s="3" t="s">
        <v>8</v>
      </c>
      <c r="E447" s="3" t="n">
        <v>6</v>
      </c>
      <c r="F447" s="12" t="s">
        <v>408</v>
      </c>
      <c r="G447" s="11" t="n">
        <v>41396</v>
      </c>
    </row>
    <row collapsed="false" customFormat="true" customHeight="true" hidden="false" ht="14.25" outlineLevel="0" r="448" s="4">
      <c r="A448" s="3" t="s">
        <v>327</v>
      </c>
      <c r="B448" s="3" t="s">
        <v>401</v>
      </c>
      <c r="C448" s="3" t="n">
        <v>3</v>
      </c>
      <c r="D448" s="3" t="s">
        <v>8</v>
      </c>
      <c r="E448" s="3" t="n">
        <v>7</v>
      </c>
      <c r="F448" s="12" t="s">
        <v>409</v>
      </c>
      <c r="G448" s="11" t="n">
        <v>41396</v>
      </c>
    </row>
    <row collapsed="false" customFormat="true" customHeight="true" hidden="false" ht="14.25" outlineLevel="0" r="449" s="4">
      <c r="A449" s="3" t="s">
        <v>327</v>
      </c>
      <c r="B449" s="3" t="s">
        <v>401</v>
      </c>
      <c r="C449" s="3" t="n">
        <v>3</v>
      </c>
      <c r="D449" s="3" t="s">
        <v>8</v>
      </c>
      <c r="E449" s="3" t="n">
        <v>8</v>
      </c>
      <c r="F449" s="12" t="s">
        <v>410</v>
      </c>
      <c r="G449" s="11" t="n">
        <v>41396</v>
      </c>
    </row>
    <row collapsed="false" customFormat="true" customHeight="true" hidden="false" ht="14.25" outlineLevel="0" r="450" s="4">
      <c r="A450" s="3"/>
      <c r="B450" s="3"/>
      <c r="C450" s="3"/>
      <c r="D450" s="3"/>
      <c r="E450" s="3"/>
      <c r="F450" s="13"/>
      <c r="G450" s="11"/>
    </row>
    <row collapsed="false" customFormat="true" customHeight="true" hidden="false" ht="14.25" outlineLevel="0" r="451" s="4">
      <c r="A451" s="3" t="s">
        <v>327</v>
      </c>
      <c r="B451" s="3" t="s">
        <v>411</v>
      </c>
      <c r="C451" s="3" t="n">
        <v>0</v>
      </c>
      <c r="D451" s="3" t="n">
        <v>0</v>
      </c>
      <c r="E451" s="3"/>
      <c r="F451" s="3"/>
      <c r="G451" s="11" t="n">
        <v>41396</v>
      </c>
    </row>
    <row collapsed="false" customFormat="true" customHeight="true" hidden="false" ht="14.25" outlineLevel="0" r="452" s="4">
      <c r="A452" s="3" t="s">
        <v>327</v>
      </c>
      <c r="B452" s="3" t="s">
        <v>411</v>
      </c>
      <c r="C452" s="3" t="n">
        <v>3</v>
      </c>
      <c r="D452" s="3" t="s">
        <v>8</v>
      </c>
      <c r="E452" s="3" t="n">
        <v>1</v>
      </c>
      <c r="F452" s="12" t="s">
        <v>412</v>
      </c>
      <c r="G452" s="11" t="n">
        <v>41396</v>
      </c>
    </row>
    <row collapsed="false" customFormat="true" customHeight="true" hidden="false" ht="14.25" outlineLevel="0" r="453" s="4">
      <c r="A453" s="3" t="s">
        <v>327</v>
      </c>
      <c r="B453" s="3" t="s">
        <v>411</v>
      </c>
      <c r="C453" s="3" t="n">
        <v>3</v>
      </c>
      <c r="D453" s="3" t="s">
        <v>8</v>
      </c>
      <c r="E453" s="3" t="n">
        <v>2</v>
      </c>
      <c r="F453" s="12" t="s">
        <v>413</v>
      </c>
      <c r="G453" s="11" t="n">
        <v>41396</v>
      </c>
    </row>
    <row collapsed="false" customFormat="true" customHeight="true" hidden="false" ht="14.25" outlineLevel="0" r="454" s="4">
      <c r="A454" s="3" t="s">
        <v>327</v>
      </c>
      <c r="B454" s="3" t="s">
        <v>411</v>
      </c>
      <c r="C454" s="3" t="n">
        <v>3</v>
      </c>
      <c r="D454" s="3" t="s">
        <v>8</v>
      </c>
      <c r="E454" s="3" t="n">
        <v>3</v>
      </c>
      <c r="F454" s="12" t="s">
        <v>414</v>
      </c>
      <c r="G454" s="11" t="n">
        <v>41396</v>
      </c>
    </row>
    <row collapsed="false" customFormat="true" customHeight="true" hidden="false" ht="14.25" outlineLevel="0" r="455" s="4">
      <c r="A455" s="3" t="s">
        <v>327</v>
      </c>
      <c r="B455" s="3" t="s">
        <v>411</v>
      </c>
      <c r="C455" s="3" t="n">
        <v>3</v>
      </c>
      <c r="D455" s="3" t="s">
        <v>8</v>
      </c>
      <c r="E455" s="3" t="n">
        <v>4</v>
      </c>
      <c r="F455" s="12" t="s">
        <v>415</v>
      </c>
      <c r="G455" s="11" t="n">
        <v>41396</v>
      </c>
    </row>
    <row collapsed="false" customFormat="true" customHeight="true" hidden="false" ht="14.25" outlineLevel="0" r="456" s="4">
      <c r="A456" s="3" t="s">
        <v>327</v>
      </c>
      <c r="B456" s="3" t="s">
        <v>411</v>
      </c>
      <c r="C456" s="3" t="n">
        <v>3</v>
      </c>
      <c r="D456" s="3" t="s">
        <v>8</v>
      </c>
      <c r="E456" s="3" t="n">
        <v>5</v>
      </c>
      <c r="F456" s="12" t="s">
        <v>416</v>
      </c>
      <c r="G456" s="11" t="n">
        <v>41396</v>
      </c>
    </row>
    <row collapsed="false" customFormat="true" customHeight="true" hidden="false" ht="14.25" outlineLevel="0" r="457" s="4">
      <c r="A457" s="3" t="s">
        <v>327</v>
      </c>
      <c r="B457" s="3" t="s">
        <v>411</v>
      </c>
      <c r="C457" s="3" t="n">
        <v>3</v>
      </c>
      <c r="D457" s="3" t="s">
        <v>8</v>
      </c>
      <c r="E457" s="3" t="n">
        <v>6</v>
      </c>
      <c r="F457" s="12" t="s">
        <v>417</v>
      </c>
      <c r="G457" s="11" t="n">
        <v>41396</v>
      </c>
    </row>
    <row collapsed="false" customFormat="true" customHeight="true" hidden="false" ht="14.25" outlineLevel="0" r="458" s="4">
      <c r="A458" s="3" t="s">
        <v>327</v>
      </c>
      <c r="B458" s="3" t="s">
        <v>411</v>
      </c>
      <c r="C458" s="3" t="n">
        <v>3</v>
      </c>
      <c r="D458" s="3" t="s">
        <v>8</v>
      </c>
      <c r="E458" s="3" t="n">
        <v>7</v>
      </c>
      <c r="F458" s="12" t="s">
        <v>418</v>
      </c>
      <c r="G458" s="11" t="n">
        <v>41396</v>
      </c>
    </row>
    <row collapsed="false" customFormat="true" customHeight="true" hidden="false" ht="14.25" outlineLevel="0" r="459" s="4">
      <c r="A459" s="3"/>
      <c r="B459" s="3"/>
      <c r="C459" s="3"/>
      <c r="D459" s="3"/>
      <c r="E459" s="3"/>
      <c r="F459" s="13"/>
      <c r="G459" s="11"/>
    </row>
    <row collapsed="false" customFormat="true" customHeight="true" hidden="false" ht="14.25" outlineLevel="0" r="460" s="4">
      <c r="A460" s="3" t="s">
        <v>327</v>
      </c>
      <c r="B460" s="3" t="s">
        <v>419</v>
      </c>
      <c r="C460" s="3" t="n">
        <v>0</v>
      </c>
      <c r="D460" s="3" t="n">
        <v>0</v>
      </c>
      <c r="E460" s="3"/>
      <c r="F460" s="3"/>
      <c r="G460" s="11" t="n">
        <v>41396</v>
      </c>
    </row>
    <row collapsed="false" customFormat="true" customHeight="true" hidden="false" ht="14.25" outlineLevel="0" r="461" s="4">
      <c r="A461" s="3" t="s">
        <v>327</v>
      </c>
      <c r="B461" s="3" t="s">
        <v>419</v>
      </c>
      <c r="C461" s="3" t="n">
        <v>3</v>
      </c>
      <c r="D461" s="3" t="s">
        <v>8</v>
      </c>
      <c r="E461" s="3" t="n">
        <v>1</v>
      </c>
      <c r="F461" s="12" t="s">
        <v>420</v>
      </c>
      <c r="G461" s="11" t="n">
        <v>41396</v>
      </c>
    </row>
    <row collapsed="false" customFormat="true" customHeight="true" hidden="false" ht="14.25" outlineLevel="0" r="462" s="4">
      <c r="A462" s="3" t="s">
        <v>327</v>
      </c>
      <c r="B462" s="3" t="s">
        <v>419</v>
      </c>
      <c r="C462" s="3" t="n">
        <v>3</v>
      </c>
      <c r="D462" s="3" t="s">
        <v>8</v>
      </c>
      <c r="E462" s="3" t="n">
        <v>2</v>
      </c>
      <c r="F462" s="12" t="s">
        <v>421</v>
      </c>
      <c r="G462" s="11" t="n">
        <v>41396</v>
      </c>
    </row>
    <row collapsed="false" customFormat="true" customHeight="true" hidden="false" ht="14.25" outlineLevel="0" r="463" s="4">
      <c r="A463" s="3" t="s">
        <v>327</v>
      </c>
      <c r="B463" s="3" t="s">
        <v>419</v>
      </c>
      <c r="C463" s="3" t="n">
        <v>3</v>
      </c>
      <c r="D463" s="3" t="s">
        <v>8</v>
      </c>
      <c r="E463" s="3" t="n">
        <v>3</v>
      </c>
      <c r="F463" s="12" t="s">
        <v>422</v>
      </c>
      <c r="G463" s="11" t="n">
        <v>41396</v>
      </c>
    </row>
    <row collapsed="false" customFormat="true" customHeight="true" hidden="false" ht="14.25" outlineLevel="0" r="464" s="4">
      <c r="A464" s="3" t="s">
        <v>327</v>
      </c>
      <c r="B464" s="3" t="s">
        <v>419</v>
      </c>
      <c r="C464" s="3" t="n">
        <v>3</v>
      </c>
      <c r="D464" s="3" t="s">
        <v>8</v>
      </c>
      <c r="E464" s="3" t="n">
        <v>4</v>
      </c>
      <c r="F464" s="12" t="s">
        <v>423</v>
      </c>
      <c r="G464" s="11" t="n">
        <v>41396</v>
      </c>
    </row>
    <row collapsed="false" customFormat="true" customHeight="true" hidden="false" ht="14.25" outlineLevel="0" r="465" s="4">
      <c r="A465" s="3" t="s">
        <v>327</v>
      </c>
      <c r="B465" s="3" t="s">
        <v>419</v>
      </c>
      <c r="C465" s="3" t="n">
        <v>3</v>
      </c>
      <c r="D465" s="3" t="s">
        <v>8</v>
      </c>
      <c r="E465" s="3" t="n">
        <v>5</v>
      </c>
      <c r="F465" s="12" t="s">
        <v>424</v>
      </c>
      <c r="G465" s="11" t="n">
        <v>41396</v>
      </c>
    </row>
    <row collapsed="false" customFormat="true" customHeight="true" hidden="false" ht="14.25" outlineLevel="0" r="466" s="4">
      <c r="A466" s="3" t="s">
        <v>327</v>
      </c>
      <c r="B466" s="3" t="s">
        <v>419</v>
      </c>
      <c r="C466" s="3" t="n">
        <v>3</v>
      </c>
      <c r="D466" s="3" t="s">
        <v>12</v>
      </c>
      <c r="E466" s="3" t="n">
        <v>6</v>
      </c>
      <c r="F466" s="12" t="s">
        <v>425</v>
      </c>
      <c r="G466" s="11" t="n">
        <v>41396</v>
      </c>
    </row>
    <row collapsed="false" customFormat="true" customHeight="true" hidden="false" ht="14.25" outlineLevel="0" r="467" s="4">
      <c r="A467" s="3" t="s">
        <v>327</v>
      </c>
      <c r="B467" s="3" t="s">
        <v>419</v>
      </c>
      <c r="C467" s="3" t="n">
        <v>3</v>
      </c>
      <c r="D467" s="3" t="s">
        <v>8</v>
      </c>
      <c r="E467" s="3" t="n">
        <v>7</v>
      </c>
      <c r="F467" s="12" t="s">
        <v>426</v>
      </c>
      <c r="G467" s="11" t="n">
        <v>41396</v>
      </c>
    </row>
    <row collapsed="false" customFormat="true" customHeight="true" hidden="false" ht="14.25" outlineLevel="0" r="468" s="4">
      <c r="A468" s="3" t="s">
        <v>327</v>
      </c>
      <c r="B468" s="3" t="s">
        <v>419</v>
      </c>
      <c r="C468" s="3" t="n">
        <v>3</v>
      </c>
      <c r="D468" s="3" t="s">
        <v>12</v>
      </c>
      <c r="E468" s="3" t="n">
        <v>8</v>
      </c>
      <c r="F468" s="12" t="s">
        <v>427</v>
      </c>
      <c r="G468" s="11" t="n">
        <v>41396</v>
      </c>
    </row>
    <row collapsed="false" customFormat="true" customHeight="true" hidden="false" ht="14.25" outlineLevel="0" r="469" s="4">
      <c r="A469" s="3" t="s">
        <v>327</v>
      </c>
      <c r="B469" s="3" t="s">
        <v>419</v>
      </c>
      <c r="C469" s="3" t="n">
        <v>3</v>
      </c>
      <c r="D469" s="3" t="s">
        <v>12</v>
      </c>
      <c r="E469" s="3" t="n">
        <v>9</v>
      </c>
      <c r="F469" s="12" t="s">
        <v>428</v>
      </c>
      <c r="G469" s="11" t="n">
        <v>41396</v>
      </c>
    </row>
    <row collapsed="false" customFormat="true" customHeight="true" hidden="false" ht="14.25" outlineLevel="0" r="470" s="4">
      <c r="A470" s="3" t="s">
        <v>327</v>
      </c>
      <c r="B470" s="3" t="s">
        <v>419</v>
      </c>
      <c r="C470" s="3" t="n">
        <v>3</v>
      </c>
      <c r="D470" s="3" t="s">
        <v>12</v>
      </c>
      <c r="E470" s="3" t="n">
        <v>10</v>
      </c>
      <c r="F470" s="12" t="s">
        <v>429</v>
      </c>
      <c r="G470" s="11" t="n">
        <v>41396</v>
      </c>
    </row>
    <row collapsed="false" customFormat="true" customHeight="true" hidden="false" ht="14.25" outlineLevel="0" r="471" s="4">
      <c r="A471" s="3" t="s">
        <v>327</v>
      </c>
      <c r="B471" s="3" t="s">
        <v>419</v>
      </c>
      <c r="C471" s="3" t="n">
        <v>3</v>
      </c>
      <c r="D471" s="3" t="s">
        <v>8</v>
      </c>
      <c r="E471" s="3" t="n">
        <v>11</v>
      </c>
      <c r="F471" s="12" t="s">
        <v>430</v>
      </c>
      <c r="G471" s="11" t="n">
        <v>41396</v>
      </c>
    </row>
    <row collapsed="false" customFormat="true" customHeight="true" hidden="false" ht="14.25" outlineLevel="0" r="472" s="4">
      <c r="A472" s="3" t="s">
        <v>327</v>
      </c>
      <c r="B472" s="3" t="s">
        <v>419</v>
      </c>
      <c r="C472" s="3" t="n">
        <v>3</v>
      </c>
      <c r="D472" s="3" t="s">
        <v>8</v>
      </c>
      <c r="E472" s="3" t="n">
        <v>12</v>
      </c>
      <c r="F472" s="12" t="s">
        <v>431</v>
      </c>
      <c r="G472" s="11" t="n">
        <v>41396</v>
      </c>
    </row>
    <row collapsed="false" customFormat="true" customHeight="true" hidden="false" ht="14.25" outlineLevel="0" r="473" s="4">
      <c r="A473" s="3" t="s">
        <v>327</v>
      </c>
      <c r="B473" s="3" t="s">
        <v>419</v>
      </c>
      <c r="C473" s="3" t="n">
        <v>3</v>
      </c>
      <c r="D473" s="3" t="s">
        <v>12</v>
      </c>
      <c r="E473" s="3" t="n">
        <v>13</v>
      </c>
      <c r="F473" s="12" t="s">
        <v>432</v>
      </c>
      <c r="G473" s="11" t="n">
        <v>41396</v>
      </c>
    </row>
    <row collapsed="false" customFormat="true" customHeight="true" hidden="false" ht="14.25" outlineLevel="0" r="474" s="4">
      <c r="A474" s="3" t="s">
        <v>327</v>
      </c>
      <c r="B474" s="3" t="s">
        <v>419</v>
      </c>
      <c r="C474" s="3" t="n">
        <v>3</v>
      </c>
      <c r="D474" s="3" t="s">
        <v>12</v>
      </c>
      <c r="E474" s="3" t="n">
        <v>14</v>
      </c>
      <c r="F474" s="12" t="s">
        <v>433</v>
      </c>
      <c r="G474" s="11" t="n">
        <v>41396</v>
      </c>
    </row>
    <row collapsed="false" customFormat="true" customHeight="true" hidden="false" ht="14.25" outlineLevel="0" r="475" s="4">
      <c r="A475" s="3" t="s">
        <v>327</v>
      </c>
      <c r="B475" s="3" t="s">
        <v>419</v>
      </c>
      <c r="C475" s="3" t="n">
        <v>3</v>
      </c>
      <c r="D475" s="3" t="s">
        <v>12</v>
      </c>
      <c r="E475" s="3" t="n">
        <v>15</v>
      </c>
      <c r="F475" s="12" t="s">
        <v>434</v>
      </c>
      <c r="G475" s="11" t="n">
        <v>41396</v>
      </c>
    </row>
    <row collapsed="false" customFormat="true" customHeight="true" hidden="false" ht="14.25" outlineLevel="0" r="476" s="4">
      <c r="A476" s="3"/>
      <c r="B476" s="3"/>
      <c r="C476" s="3"/>
      <c r="D476" s="3"/>
      <c r="E476" s="3"/>
      <c r="F476" s="13"/>
      <c r="G476" s="11"/>
    </row>
    <row collapsed="false" customFormat="true" customHeight="true" hidden="false" ht="14.25" outlineLevel="0" r="477" s="4">
      <c r="A477" s="3" t="s">
        <v>394</v>
      </c>
      <c r="B477" s="3" t="s">
        <v>435</v>
      </c>
      <c r="C477" s="3" t="n">
        <v>0</v>
      </c>
      <c r="D477" s="3" t="n">
        <v>0</v>
      </c>
      <c r="E477" s="3"/>
      <c r="F477" s="3"/>
      <c r="G477" s="11" t="n">
        <v>41396</v>
      </c>
    </row>
    <row collapsed="false" customFormat="true" customHeight="true" hidden="false" ht="14.25" outlineLevel="0" r="478" s="4">
      <c r="A478" s="3" t="s">
        <v>394</v>
      </c>
      <c r="B478" s="3" t="s">
        <v>435</v>
      </c>
      <c r="C478" s="3" t="n">
        <v>3</v>
      </c>
      <c r="D478" s="3" t="s">
        <v>8</v>
      </c>
      <c r="E478" s="3" t="n">
        <v>1</v>
      </c>
      <c r="F478" s="12" t="s">
        <v>436</v>
      </c>
      <c r="G478" s="11" t="n">
        <v>41396</v>
      </c>
    </row>
    <row collapsed="false" customFormat="true" customHeight="true" hidden="false" ht="14.25" outlineLevel="0" r="479" s="4">
      <c r="A479" s="3" t="s">
        <v>394</v>
      </c>
      <c r="B479" s="3" t="s">
        <v>435</v>
      </c>
      <c r="C479" s="3" t="n">
        <v>3</v>
      </c>
      <c r="D479" s="3" t="s">
        <v>12</v>
      </c>
      <c r="E479" s="3" t="n">
        <v>2</v>
      </c>
      <c r="F479" s="12" t="s">
        <v>437</v>
      </c>
      <c r="G479" s="11" t="n">
        <v>41396</v>
      </c>
    </row>
    <row collapsed="false" customFormat="true" customHeight="true" hidden="false" ht="14.25" outlineLevel="0" r="480" s="4">
      <c r="A480" s="3" t="s">
        <v>394</v>
      </c>
      <c r="B480" s="3" t="s">
        <v>435</v>
      </c>
      <c r="C480" s="3" t="n">
        <v>3</v>
      </c>
      <c r="D480" s="3" t="s">
        <v>12</v>
      </c>
      <c r="E480" s="3" t="n">
        <v>3</v>
      </c>
      <c r="F480" s="12" t="s">
        <v>438</v>
      </c>
      <c r="G480" s="11" t="n">
        <v>41396</v>
      </c>
    </row>
    <row collapsed="false" customFormat="true" customHeight="true" hidden="false" ht="14.25" outlineLevel="0" r="481" s="4">
      <c r="A481" s="3" t="s">
        <v>394</v>
      </c>
      <c r="B481" s="3" t="s">
        <v>435</v>
      </c>
      <c r="C481" s="3" t="n">
        <v>3</v>
      </c>
      <c r="D481" s="3" t="s">
        <v>8</v>
      </c>
      <c r="E481" s="3" t="n">
        <v>4</v>
      </c>
      <c r="F481" s="12" t="s">
        <v>439</v>
      </c>
      <c r="G481" s="11" t="n">
        <v>41396</v>
      </c>
    </row>
    <row collapsed="false" customFormat="true" customHeight="true" hidden="false" ht="14.25" outlineLevel="0" r="482" s="4">
      <c r="A482" s="3" t="s">
        <v>394</v>
      </c>
      <c r="B482" s="3" t="s">
        <v>435</v>
      </c>
      <c r="C482" s="3" t="n">
        <v>3</v>
      </c>
      <c r="D482" s="3" t="s">
        <v>12</v>
      </c>
      <c r="E482" s="3" t="n">
        <v>5</v>
      </c>
      <c r="F482" s="12" t="s">
        <v>440</v>
      </c>
      <c r="G482" s="11" t="n">
        <v>41396</v>
      </c>
    </row>
    <row collapsed="false" customFormat="true" customHeight="true" hidden="false" ht="14.25" outlineLevel="0" r="483" s="4">
      <c r="A483" s="3"/>
      <c r="B483" s="3"/>
      <c r="C483" s="3"/>
      <c r="D483" s="3"/>
      <c r="E483" s="3"/>
      <c r="F483" s="12"/>
    </row>
    <row collapsed="false" customFormat="true" customHeight="true" hidden="false" ht="14.25" outlineLevel="0" r="484" s="4">
      <c r="A484" s="3" t="s">
        <v>441</v>
      </c>
      <c r="B484" s="3" t="s">
        <v>442</v>
      </c>
      <c r="C484" s="3" t="n">
        <v>1</v>
      </c>
      <c r="D484" s="3" t="n">
        <v>2</v>
      </c>
      <c r="E484" s="3"/>
      <c r="F484" s="3"/>
    </row>
    <row collapsed="false" customFormat="true" customHeight="true" hidden="false" ht="14.25" outlineLevel="0" r="485" s="4">
      <c r="A485" s="3" t="s">
        <v>441</v>
      </c>
      <c r="B485" s="3" t="s">
        <v>442</v>
      </c>
      <c r="C485" s="3" t="n">
        <v>1</v>
      </c>
      <c r="D485" s="3" t="s">
        <v>8</v>
      </c>
      <c r="E485" s="3" t="n">
        <v>1</v>
      </c>
      <c r="F485" s="12" t="s">
        <v>443</v>
      </c>
    </row>
    <row collapsed="false" customFormat="true" customHeight="true" hidden="false" ht="14.25" outlineLevel="0" r="486" s="1">
      <c r="A486" s="3" t="s">
        <v>441</v>
      </c>
      <c r="B486" s="3" t="s">
        <v>442</v>
      </c>
      <c r="C486" s="3" t="n">
        <v>1</v>
      </c>
      <c r="D486" s="3" t="s">
        <v>10</v>
      </c>
      <c r="E486" s="3" t="n">
        <v>2</v>
      </c>
      <c r="F486" s="12" t="s">
        <v>444</v>
      </c>
    </row>
    <row collapsed="false" customFormat="true" customHeight="true" hidden="false" ht="14.25" outlineLevel="0" r="487" s="1">
      <c r="A487" s="3" t="s">
        <v>441</v>
      </c>
      <c r="B487" s="3" t="s">
        <v>442</v>
      </c>
      <c r="C487" s="3" t="n">
        <v>1</v>
      </c>
      <c r="D487" s="3" t="s">
        <v>8</v>
      </c>
      <c r="E487" s="3" t="n">
        <v>3</v>
      </c>
      <c r="F487" s="12" t="s">
        <v>445</v>
      </c>
    </row>
    <row collapsed="false" customFormat="true" customHeight="true" hidden="false" ht="14.25" outlineLevel="0" r="488" s="1">
      <c r="A488" s="3" t="s">
        <v>441</v>
      </c>
      <c r="B488" s="3" t="s">
        <v>442</v>
      </c>
      <c r="C488" s="3" t="n">
        <v>1</v>
      </c>
      <c r="D488" s="3" t="s">
        <v>10</v>
      </c>
      <c r="E488" s="3" t="n">
        <v>4</v>
      </c>
      <c r="F488" s="12" t="s">
        <v>446</v>
      </c>
    </row>
    <row collapsed="false" customFormat="true" customHeight="true" hidden="false" ht="14.25" outlineLevel="0" r="489" s="1">
      <c r="A489" s="3" t="s">
        <v>441</v>
      </c>
      <c r="B489" s="3" t="s">
        <v>442</v>
      </c>
      <c r="C489" s="3" t="n">
        <v>1</v>
      </c>
      <c r="D489" s="3" t="s">
        <v>12</v>
      </c>
      <c r="E489" s="3" t="n">
        <v>5</v>
      </c>
      <c r="F489" s="12" t="s">
        <v>447</v>
      </c>
    </row>
    <row collapsed="false" customFormat="true" customHeight="true" hidden="false" ht="14.25" outlineLevel="0" r="490" s="1">
      <c r="A490" s="3" t="s">
        <v>441</v>
      </c>
      <c r="B490" s="3" t="s">
        <v>442</v>
      </c>
      <c r="C490" s="3" t="n">
        <v>1</v>
      </c>
      <c r="D490" s="3" t="s">
        <v>8</v>
      </c>
      <c r="E490" s="3" t="n">
        <v>6</v>
      </c>
      <c r="F490" s="12" t="s">
        <v>448</v>
      </c>
    </row>
    <row collapsed="false" customFormat="true" customHeight="true" hidden="false" ht="14.25" outlineLevel="0" r="491" s="1">
      <c r="A491" s="3" t="s">
        <v>441</v>
      </c>
      <c r="B491" s="3" t="s">
        <v>442</v>
      </c>
      <c r="C491" s="3" t="n">
        <v>2</v>
      </c>
      <c r="D491" s="3" t="s">
        <v>10</v>
      </c>
      <c r="E491" s="3" t="n">
        <v>7</v>
      </c>
      <c r="F491" s="12" t="s">
        <v>449</v>
      </c>
    </row>
    <row collapsed="false" customFormat="true" customHeight="true" hidden="false" ht="14.25" outlineLevel="0" r="492" s="1">
      <c r="A492" s="3" t="s">
        <v>441</v>
      </c>
      <c r="B492" s="3" t="s">
        <v>442</v>
      </c>
      <c r="C492" s="3" t="n">
        <v>2</v>
      </c>
      <c r="D492" s="3" t="s">
        <v>8</v>
      </c>
      <c r="E492" s="3" t="n">
        <v>8</v>
      </c>
      <c r="F492" s="12" t="s">
        <v>450</v>
      </c>
    </row>
    <row collapsed="false" customFormat="true" customHeight="true" hidden="false" ht="14.25" outlineLevel="0" r="493" s="1">
      <c r="A493" s="3" t="s">
        <v>441</v>
      </c>
      <c r="B493" s="3" t="s">
        <v>442</v>
      </c>
      <c r="C493" s="3" t="n">
        <v>2</v>
      </c>
      <c r="D493" s="3" t="s">
        <v>8</v>
      </c>
      <c r="E493" s="3" t="n">
        <v>9</v>
      </c>
      <c r="F493" s="12" t="s">
        <v>451</v>
      </c>
    </row>
    <row collapsed="false" customFormat="true" customHeight="true" hidden="false" ht="14.25" outlineLevel="0" r="494" s="1">
      <c r="A494" s="3" t="s">
        <v>441</v>
      </c>
      <c r="B494" s="3" t="s">
        <v>442</v>
      </c>
      <c r="C494" s="3" t="n">
        <v>2</v>
      </c>
      <c r="D494" s="3" t="s">
        <v>8</v>
      </c>
      <c r="E494" s="3" t="n">
        <v>10</v>
      </c>
      <c r="F494" s="12" t="s">
        <v>452</v>
      </c>
    </row>
    <row collapsed="false" customFormat="true" customHeight="true" hidden="false" ht="14.25" outlineLevel="0" r="495" s="1">
      <c r="A495" s="3" t="s">
        <v>441</v>
      </c>
      <c r="B495" s="3" t="s">
        <v>442</v>
      </c>
      <c r="C495" s="3" t="n">
        <v>2</v>
      </c>
      <c r="D495" s="3" t="s">
        <v>8</v>
      </c>
      <c r="E495" s="3" t="n">
        <v>11</v>
      </c>
      <c r="F495" s="12" t="s">
        <v>453</v>
      </c>
    </row>
    <row collapsed="false" customFormat="true" customHeight="true" hidden="false" ht="14.25" outlineLevel="0" r="496" s="1">
      <c r="A496" s="3" t="s">
        <v>441</v>
      </c>
      <c r="B496" s="3" t="s">
        <v>442</v>
      </c>
      <c r="C496" s="3" t="n">
        <v>2</v>
      </c>
      <c r="D496" s="3" t="s">
        <v>8</v>
      </c>
      <c r="E496" s="3" t="n">
        <v>12</v>
      </c>
      <c r="F496" s="12" t="s">
        <v>454</v>
      </c>
    </row>
    <row collapsed="false" customFormat="true" customHeight="true" hidden="false" ht="14.25" outlineLevel="0" r="497" s="1">
      <c r="A497" s="3" t="s">
        <v>441</v>
      </c>
      <c r="B497" s="3" t="s">
        <v>442</v>
      </c>
      <c r="C497" s="3" t="n">
        <v>2</v>
      </c>
      <c r="D497" s="3" t="s">
        <v>12</v>
      </c>
      <c r="E497" s="3" t="n">
        <v>13</v>
      </c>
      <c r="F497" s="12" t="s">
        <v>455</v>
      </c>
    </row>
    <row collapsed="false" customFormat="true" customHeight="true" hidden="false" ht="14.25" outlineLevel="0" r="498" s="1">
      <c r="A498" s="3"/>
      <c r="B498" s="3"/>
      <c r="C498" s="3"/>
      <c r="D498" s="3"/>
      <c r="E498" s="3"/>
      <c r="F498" s="3"/>
    </row>
    <row collapsed="false" customFormat="true" customHeight="true" hidden="false" ht="14.25" outlineLevel="0" r="499" s="1">
      <c r="A499" s="3" t="s">
        <v>441</v>
      </c>
      <c r="B499" s="3" t="s">
        <v>456</v>
      </c>
      <c r="C499" s="3" t="n">
        <v>0</v>
      </c>
      <c r="D499" s="3" t="n">
        <v>3</v>
      </c>
      <c r="E499" s="3"/>
      <c r="F499" s="3"/>
    </row>
    <row collapsed="false" customFormat="true" customHeight="true" hidden="false" ht="14.25" outlineLevel="0" r="500" s="1">
      <c r="A500" s="3" t="s">
        <v>441</v>
      </c>
      <c r="B500" s="3" t="s">
        <v>456</v>
      </c>
      <c r="C500" s="3" t="n">
        <v>2</v>
      </c>
      <c r="D500" s="3" t="s">
        <v>8</v>
      </c>
      <c r="E500" s="3" t="n">
        <v>1</v>
      </c>
      <c r="F500" s="12" t="s">
        <v>457</v>
      </c>
    </row>
    <row collapsed="false" customFormat="true" customHeight="true" hidden="false" ht="14.25" outlineLevel="0" r="501" s="1">
      <c r="A501" s="3" t="s">
        <v>441</v>
      </c>
      <c r="B501" s="3" t="s">
        <v>456</v>
      </c>
      <c r="C501" s="3" t="n">
        <v>2</v>
      </c>
      <c r="D501" s="3" t="s">
        <v>8</v>
      </c>
      <c r="E501" s="3" t="n">
        <v>2</v>
      </c>
      <c r="F501" s="12" t="s">
        <v>458</v>
      </c>
    </row>
    <row collapsed="false" customFormat="true" customHeight="true" hidden="false" ht="14.25" outlineLevel="0" r="502" s="1">
      <c r="A502" s="3" t="s">
        <v>441</v>
      </c>
      <c r="B502" s="3" t="s">
        <v>456</v>
      </c>
      <c r="C502" s="3" t="n">
        <v>2</v>
      </c>
      <c r="D502" s="3" t="s">
        <v>8</v>
      </c>
      <c r="E502" s="3" t="n">
        <v>3</v>
      </c>
      <c r="F502" s="12" t="s">
        <v>459</v>
      </c>
    </row>
    <row collapsed="false" customFormat="true" customHeight="true" hidden="false" ht="14.25" outlineLevel="0" r="503" s="1">
      <c r="A503" s="3" t="s">
        <v>441</v>
      </c>
      <c r="B503" s="3" t="s">
        <v>456</v>
      </c>
      <c r="C503" s="3" t="n">
        <v>2</v>
      </c>
      <c r="D503" s="3" t="s">
        <v>8</v>
      </c>
      <c r="E503" s="3" t="n">
        <v>4</v>
      </c>
      <c r="F503" s="12" t="s">
        <v>460</v>
      </c>
    </row>
    <row collapsed="false" customFormat="true" customHeight="true" hidden="false" ht="14.25" outlineLevel="0" r="504" s="1">
      <c r="A504" s="3" t="s">
        <v>441</v>
      </c>
      <c r="B504" s="3" t="s">
        <v>456</v>
      </c>
      <c r="C504" s="3" t="n">
        <v>2</v>
      </c>
      <c r="D504" s="3" t="s">
        <v>8</v>
      </c>
      <c r="E504" s="3" t="n">
        <v>5</v>
      </c>
      <c r="F504" s="12" t="s">
        <v>461</v>
      </c>
    </row>
    <row collapsed="false" customFormat="true" customHeight="true" hidden="false" ht="14.25" outlineLevel="0" r="505" s="1">
      <c r="A505" s="3" t="s">
        <v>441</v>
      </c>
      <c r="B505" s="3" t="s">
        <v>456</v>
      </c>
      <c r="C505" s="3" t="n">
        <v>2</v>
      </c>
      <c r="D505" s="3" t="s">
        <v>8</v>
      </c>
      <c r="E505" s="3" t="n">
        <v>6</v>
      </c>
      <c r="F505" s="12" t="s">
        <v>462</v>
      </c>
    </row>
    <row collapsed="false" customFormat="true" customHeight="true" hidden="false" ht="14.25" outlineLevel="0" r="506" s="1">
      <c r="A506" s="3" t="s">
        <v>441</v>
      </c>
      <c r="B506" s="3" t="s">
        <v>456</v>
      </c>
      <c r="C506" s="3" t="n">
        <v>2</v>
      </c>
      <c r="D506" s="3" t="s">
        <v>12</v>
      </c>
      <c r="E506" s="3" t="n">
        <v>7</v>
      </c>
      <c r="F506" s="12" t="s">
        <v>463</v>
      </c>
    </row>
    <row collapsed="false" customFormat="true" customHeight="true" hidden="false" ht="14.25" outlineLevel="0" r="507" s="1">
      <c r="A507" s="3" t="s">
        <v>441</v>
      </c>
      <c r="B507" s="3" t="s">
        <v>456</v>
      </c>
      <c r="C507" s="3" t="n">
        <v>2</v>
      </c>
      <c r="D507" s="3" t="s">
        <v>8</v>
      </c>
      <c r="E507" s="3" t="n">
        <v>8</v>
      </c>
      <c r="F507" s="12" t="s">
        <v>464</v>
      </c>
    </row>
    <row collapsed="false" customFormat="true" customHeight="true" hidden="false" ht="14.25" outlineLevel="0" r="508" s="1">
      <c r="A508" s="3" t="s">
        <v>441</v>
      </c>
      <c r="B508" s="3" t="s">
        <v>456</v>
      </c>
      <c r="C508" s="3" t="n">
        <v>3</v>
      </c>
      <c r="D508" s="3" t="s">
        <v>8</v>
      </c>
      <c r="E508" s="3" t="n">
        <v>9</v>
      </c>
      <c r="F508" s="12" t="s">
        <v>465</v>
      </c>
    </row>
    <row collapsed="false" customFormat="true" customHeight="true" hidden="false" ht="14.25" outlineLevel="0" r="509" s="1">
      <c r="A509" s="3"/>
      <c r="B509" s="3"/>
      <c r="C509" s="3"/>
      <c r="D509" s="3"/>
      <c r="E509" s="3"/>
      <c r="F509" s="3"/>
    </row>
    <row collapsed="false" customFormat="true" customHeight="true" hidden="false" ht="14.25" outlineLevel="0" r="510" s="1">
      <c r="A510" s="3" t="s">
        <v>441</v>
      </c>
      <c r="B510" s="3" t="s">
        <v>466</v>
      </c>
      <c r="C510" s="3" t="n">
        <v>0</v>
      </c>
      <c r="D510" s="3" t="n">
        <v>4</v>
      </c>
      <c r="E510" s="3"/>
      <c r="F510" s="3"/>
    </row>
    <row collapsed="false" customFormat="true" customHeight="true" hidden="false" ht="14.25" outlineLevel="0" r="511" s="1">
      <c r="A511" s="3" t="s">
        <v>441</v>
      </c>
      <c r="B511" s="3" t="s">
        <v>466</v>
      </c>
      <c r="C511" s="3" t="n">
        <v>2</v>
      </c>
      <c r="D511" s="3" t="s">
        <v>10</v>
      </c>
      <c r="E511" s="3" t="n">
        <v>1</v>
      </c>
      <c r="F511" s="12" t="s">
        <v>467</v>
      </c>
    </row>
    <row collapsed="false" customFormat="true" customHeight="true" hidden="false" ht="14.25" outlineLevel="0" r="512" s="1">
      <c r="A512" s="3" t="s">
        <v>441</v>
      </c>
      <c r="B512" s="3" t="s">
        <v>466</v>
      </c>
      <c r="C512" s="3" t="n">
        <v>2</v>
      </c>
      <c r="D512" s="3" t="s">
        <v>8</v>
      </c>
      <c r="E512" s="3" t="n">
        <v>2</v>
      </c>
      <c r="F512" s="12" t="s">
        <v>468</v>
      </c>
    </row>
    <row collapsed="false" customFormat="true" customHeight="true" hidden="false" ht="14.25" outlineLevel="0" r="513" s="1">
      <c r="A513" s="3" t="s">
        <v>441</v>
      </c>
      <c r="B513" s="3" t="s">
        <v>466</v>
      </c>
      <c r="C513" s="3" t="n">
        <v>2</v>
      </c>
      <c r="D513" s="3" t="s">
        <v>8</v>
      </c>
      <c r="E513" s="3" t="n">
        <v>3</v>
      </c>
      <c r="F513" s="12" t="s">
        <v>469</v>
      </c>
    </row>
    <row collapsed="false" customFormat="true" customHeight="true" hidden="false" ht="14.25" outlineLevel="0" r="514" s="1">
      <c r="A514" s="3" t="s">
        <v>441</v>
      </c>
      <c r="B514" s="3" t="s">
        <v>466</v>
      </c>
      <c r="C514" s="3" t="n">
        <v>2</v>
      </c>
      <c r="D514" s="3" t="s">
        <v>8</v>
      </c>
      <c r="E514" s="3" t="n">
        <v>4</v>
      </c>
      <c r="F514" s="12" t="s">
        <v>470</v>
      </c>
    </row>
    <row collapsed="false" customFormat="true" customHeight="true" hidden="false" ht="14.25" outlineLevel="0" r="515" s="1">
      <c r="A515" s="3" t="s">
        <v>441</v>
      </c>
      <c r="B515" s="3" t="s">
        <v>466</v>
      </c>
      <c r="C515" s="3" t="n">
        <v>2</v>
      </c>
      <c r="D515" s="3" t="s">
        <v>12</v>
      </c>
      <c r="E515" s="3" t="n">
        <v>5</v>
      </c>
      <c r="F515" s="12" t="s">
        <v>471</v>
      </c>
    </row>
    <row collapsed="false" customFormat="true" customHeight="true" hidden="false" ht="14.25" outlineLevel="0" r="516" s="1">
      <c r="A516" s="3" t="s">
        <v>441</v>
      </c>
      <c r="B516" s="3" t="s">
        <v>466</v>
      </c>
      <c r="C516" s="3" t="n">
        <v>2</v>
      </c>
      <c r="D516" s="3" t="s">
        <v>8</v>
      </c>
      <c r="E516" s="3" t="n">
        <v>6</v>
      </c>
      <c r="F516" s="12" t="s">
        <v>472</v>
      </c>
    </row>
    <row collapsed="false" customFormat="true" customHeight="true" hidden="false" ht="14.25" outlineLevel="0" r="517" s="1">
      <c r="A517" s="3" t="s">
        <v>441</v>
      </c>
      <c r="B517" s="3" t="s">
        <v>466</v>
      </c>
      <c r="C517" s="3" t="n">
        <v>2</v>
      </c>
      <c r="D517" s="3" t="s">
        <v>10</v>
      </c>
      <c r="E517" s="3" t="n">
        <v>7</v>
      </c>
      <c r="F517" s="12" t="s">
        <v>473</v>
      </c>
    </row>
    <row collapsed="false" customFormat="true" customHeight="true" hidden="false" ht="14.25" outlineLevel="0" r="518" s="1">
      <c r="A518" s="3" t="s">
        <v>441</v>
      </c>
      <c r="B518" s="3" t="s">
        <v>466</v>
      </c>
      <c r="C518" s="3" t="n">
        <v>2</v>
      </c>
      <c r="D518" s="3" t="s">
        <v>12</v>
      </c>
      <c r="E518" s="3" t="n">
        <v>8</v>
      </c>
      <c r="F518" s="14" t="s">
        <v>474</v>
      </c>
    </row>
    <row collapsed="false" customFormat="true" customHeight="true" hidden="false" ht="14.25" outlineLevel="0" r="519" s="1">
      <c r="A519" s="3"/>
      <c r="B519" s="3"/>
      <c r="C519" s="3"/>
      <c r="D519" s="3"/>
      <c r="E519" s="3"/>
      <c r="F519" s="3"/>
    </row>
    <row collapsed="false" customFormat="true" customHeight="true" hidden="false" ht="14.25" outlineLevel="0" r="520" s="1">
      <c r="A520" s="3" t="s">
        <v>475</v>
      </c>
      <c r="B520" s="3" t="s">
        <v>476</v>
      </c>
      <c r="C520" s="3" t="n">
        <v>0</v>
      </c>
      <c r="D520" s="3" t="n">
        <v>0</v>
      </c>
      <c r="E520" s="3"/>
      <c r="F520" s="14"/>
    </row>
    <row collapsed="false" customFormat="true" customHeight="true" hidden="false" ht="14.25" outlineLevel="0" r="521" s="1">
      <c r="A521" s="3" t="s">
        <v>475</v>
      </c>
      <c r="B521" s="3" t="s">
        <v>476</v>
      </c>
      <c r="C521" s="3" t="n">
        <v>3</v>
      </c>
      <c r="D521" s="3" t="s">
        <v>12</v>
      </c>
      <c r="E521" s="3" t="n">
        <v>1</v>
      </c>
      <c r="F521" s="14" t="s">
        <v>477</v>
      </c>
    </row>
    <row collapsed="false" customFormat="true" customHeight="true" hidden="false" ht="14.25" outlineLevel="0" r="522" s="1">
      <c r="A522" s="3" t="s">
        <v>475</v>
      </c>
      <c r="B522" s="3" t="s">
        <v>476</v>
      </c>
      <c r="C522" s="3" t="n">
        <v>3</v>
      </c>
      <c r="D522" s="3" t="s">
        <v>8</v>
      </c>
      <c r="E522" s="3" t="n">
        <v>2</v>
      </c>
      <c r="F522" s="14" t="s">
        <v>478</v>
      </c>
    </row>
    <row collapsed="false" customFormat="true" customHeight="true" hidden="false" ht="14.25" outlineLevel="0" r="523" s="1">
      <c r="A523" s="3" t="s">
        <v>475</v>
      </c>
      <c r="B523" s="3" t="s">
        <v>476</v>
      </c>
      <c r="C523" s="3" t="n">
        <v>3</v>
      </c>
      <c r="D523" s="3" t="s">
        <v>8</v>
      </c>
      <c r="E523" s="3" t="n">
        <v>3</v>
      </c>
      <c r="F523" s="14" t="s">
        <v>479</v>
      </c>
    </row>
    <row collapsed="false" customFormat="true" customHeight="true" hidden="false" ht="14.25" outlineLevel="0" r="524" s="1">
      <c r="A524" s="3" t="s">
        <v>475</v>
      </c>
      <c r="B524" s="3" t="s">
        <v>476</v>
      </c>
      <c r="C524" s="3" t="n">
        <v>3</v>
      </c>
      <c r="D524" s="3" t="s">
        <v>12</v>
      </c>
      <c r="E524" s="3" t="n">
        <v>4</v>
      </c>
      <c r="F524" s="14" t="s">
        <v>480</v>
      </c>
    </row>
    <row collapsed="false" customFormat="true" customHeight="true" hidden="false" ht="14.25" outlineLevel="0" r="525" s="1">
      <c r="A525" s="3" t="s">
        <v>475</v>
      </c>
      <c r="B525" s="3" t="s">
        <v>476</v>
      </c>
      <c r="C525" s="3" t="n">
        <v>3</v>
      </c>
      <c r="D525" s="3" t="s">
        <v>12</v>
      </c>
      <c r="E525" s="3" t="n">
        <v>5</v>
      </c>
      <c r="F525" s="14" t="s">
        <v>481</v>
      </c>
    </row>
    <row collapsed="false" customFormat="true" customHeight="true" hidden="false" ht="14.25" outlineLevel="0" r="526" s="1">
      <c r="A526" s="3"/>
      <c r="B526" s="3"/>
      <c r="C526" s="3"/>
      <c r="D526" s="4"/>
      <c r="E526" s="3"/>
      <c r="F526" s="3"/>
    </row>
    <row collapsed="false" customFormat="true" customHeight="true" hidden="false" ht="14.25" outlineLevel="0" r="527" s="1">
      <c r="A527" s="3" t="s">
        <v>441</v>
      </c>
      <c r="B527" s="3" t="s">
        <v>482</v>
      </c>
      <c r="C527" s="3" t="n">
        <v>0</v>
      </c>
      <c r="D527" s="4" t="n">
        <v>0</v>
      </c>
      <c r="E527" s="3"/>
      <c r="F527" s="3"/>
    </row>
    <row collapsed="false" customFormat="true" customHeight="true" hidden="false" ht="14.25" outlineLevel="0" r="528" s="1">
      <c r="A528" s="3" t="s">
        <v>441</v>
      </c>
      <c r="B528" s="3" t="s">
        <v>482</v>
      </c>
      <c r="C528" s="3" t="n">
        <v>3</v>
      </c>
      <c r="D528" s="3" t="s">
        <v>12</v>
      </c>
      <c r="E528" s="3" t="n">
        <v>1</v>
      </c>
      <c r="F528" s="12" t="s">
        <v>483</v>
      </c>
    </row>
    <row collapsed="false" customFormat="true" customHeight="true" hidden="false" ht="14.25" outlineLevel="0" r="529" s="1">
      <c r="A529" s="3" t="s">
        <v>441</v>
      </c>
      <c r="B529" s="3" t="s">
        <v>482</v>
      </c>
      <c r="C529" s="3" t="n">
        <v>3</v>
      </c>
      <c r="D529" s="3" t="s">
        <v>12</v>
      </c>
      <c r="E529" s="3" t="n">
        <v>2</v>
      </c>
      <c r="F529" s="12" t="s">
        <v>484</v>
      </c>
    </row>
    <row collapsed="false" customFormat="true" customHeight="true" hidden="false" ht="14.25" outlineLevel="0" r="530" s="1">
      <c r="A530" s="3" t="s">
        <v>441</v>
      </c>
      <c r="B530" s="3" t="s">
        <v>482</v>
      </c>
      <c r="C530" s="3" t="n">
        <v>3</v>
      </c>
      <c r="D530" s="3" t="s">
        <v>12</v>
      </c>
      <c r="E530" s="3" t="n">
        <v>3</v>
      </c>
      <c r="F530" s="12" t="s">
        <v>485</v>
      </c>
    </row>
    <row collapsed="false" customFormat="true" customHeight="true" hidden="false" ht="14.25" outlineLevel="0" r="531" s="1">
      <c r="A531" s="3" t="s">
        <v>441</v>
      </c>
      <c r="B531" s="3" t="s">
        <v>482</v>
      </c>
      <c r="C531" s="3" t="n">
        <v>3</v>
      </c>
      <c r="D531" s="3" t="s">
        <v>12</v>
      </c>
      <c r="E531" s="3" t="n">
        <v>4</v>
      </c>
      <c r="F531" s="12" t="s">
        <v>486</v>
      </c>
    </row>
    <row collapsed="false" customFormat="true" customHeight="true" hidden="false" ht="14.25" outlineLevel="0" r="532" s="1">
      <c r="A532" s="3" t="s">
        <v>441</v>
      </c>
      <c r="B532" s="3" t="s">
        <v>482</v>
      </c>
      <c r="C532" s="3" t="n">
        <v>3</v>
      </c>
      <c r="D532" s="3" t="s">
        <v>12</v>
      </c>
      <c r="E532" s="3" t="n">
        <v>5</v>
      </c>
      <c r="F532" s="12" t="s">
        <v>487</v>
      </c>
    </row>
    <row collapsed="false" customFormat="true" customHeight="true" hidden="false" ht="14.25" outlineLevel="0" r="533" s="1">
      <c r="A533" s="3" t="s">
        <v>441</v>
      </c>
      <c r="B533" s="3" t="s">
        <v>482</v>
      </c>
      <c r="C533" s="3" t="n">
        <v>3</v>
      </c>
      <c r="D533" s="3" t="s">
        <v>10</v>
      </c>
      <c r="E533" s="3" t="n">
        <v>6</v>
      </c>
      <c r="F533" s="12" t="s">
        <v>488</v>
      </c>
    </row>
    <row collapsed="false" customFormat="true" customHeight="true" hidden="false" ht="14.25" outlineLevel="0" r="534" s="1">
      <c r="A534" s="3" t="s">
        <v>441</v>
      </c>
      <c r="B534" s="3" t="s">
        <v>482</v>
      </c>
      <c r="C534" s="3" t="n">
        <v>3</v>
      </c>
      <c r="D534" s="3" t="s">
        <v>12</v>
      </c>
      <c r="E534" s="3" t="n">
        <v>7</v>
      </c>
      <c r="F534" s="12" t="s">
        <v>489</v>
      </c>
    </row>
    <row collapsed="false" customFormat="true" customHeight="true" hidden="false" ht="14.25" outlineLevel="0" r="535" s="1">
      <c r="A535" s="3" t="s">
        <v>441</v>
      </c>
      <c r="B535" s="3" t="s">
        <v>482</v>
      </c>
      <c r="C535" s="3" t="n">
        <v>3</v>
      </c>
      <c r="D535" s="3" t="s">
        <v>12</v>
      </c>
      <c r="E535" s="3" t="n">
        <v>8</v>
      </c>
      <c r="F535" s="12" t="s">
        <v>490</v>
      </c>
    </row>
    <row collapsed="false" customFormat="true" customHeight="true" hidden="false" ht="14.25" outlineLevel="0" r="536" s="1">
      <c r="A536" s="3" t="s">
        <v>441</v>
      </c>
      <c r="B536" s="3" t="s">
        <v>482</v>
      </c>
      <c r="C536" s="3" t="n">
        <v>3</v>
      </c>
      <c r="D536" s="3" t="s">
        <v>10</v>
      </c>
      <c r="E536" s="3" t="n">
        <v>9</v>
      </c>
      <c r="F536" s="12" t="s">
        <v>491</v>
      </c>
    </row>
    <row collapsed="false" customFormat="true" customHeight="true" hidden="false" ht="14.25" outlineLevel="0" r="537" s="1">
      <c r="A537" s="3" t="s">
        <v>441</v>
      </c>
      <c r="B537" s="3" t="s">
        <v>482</v>
      </c>
      <c r="C537" s="3" t="n">
        <v>3</v>
      </c>
      <c r="D537" s="3" t="s">
        <v>10</v>
      </c>
      <c r="E537" s="3" t="n">
        <v>10</v>
      </c>
      <c r="F537" s="12" t="s">
        <v>492</v>
      </c>
    </row>
    <row collapsed="false" customFormat="true" customHeight="true" hidden="false" ht="14.25" outlineLevel="0" r="538" s="1">
      <c r="A538" s="3" t="s">
        <v>441</v>
      </c>
      <c r="B538" s="3" t="s">
        <v>482</v>
      </c>
      <c r="C538" s="3" t="n">
        <v>3</v>
      </c>
      <c r="D538" s="3" t="s">
        <v>8</v>
      </c>
      <c r="E538" s="3" t="n">
        <v>11</v>
      </c>
      <c r="F538" s="12" t="s">
        <v>493</v>
      </c>
    </row>
    <row collapsed="false" customFormat="true" customHeight="true" hidden="false" ht="14.25" outlineLevel="0" r="539" s="1">
      <c r="A539" s="3" t="s">
        <v>441</v>
      </c>
      <c r="B539" s="3" t="s">
        <v>482</v>
      </c>
      <c r="C539" s="3" t="n">
        <v>3</v>
      </c>
      <c r="D539" s="3" t="s">
        <v>8</v>
      </c>
      <c r="E539" s="3" t="n">
        <v>12</v>
      </c>
      <c r="F539" s="12" t="s">
        <v>494</v>
      </c>
    </row>
    <row collapsed="false" customFormat="true" customHeight="true" hidden="false" ht="14.25" outlineLevel="0" r="540" s="1">
      <c r="A540" s="3" t="s">
        <v>441</v>
      </c>
      <c r="B540" s="3" t="s">
        <v>482</v>
      </c>
      <c r="C540" s="3" t="n">
        <v>3</v>
      </c>
      <c r="D540" s="3" t="s">
        <v>8</v>
      </c>
      <c r="E540" s="3" t="n">
        <v>13</v>
      </c>
      <c r="F540" s="12" t="s">
        <v>495</v>
      </c>
    </row>
    <row collapsed="false" customFormat="true" customHeight="true" hidden="false" ht="14.25" outlineLevel="0" r="541" s="1">
      <c r="A541" s="3"/>
      <c r="B541" s="3"/>
      <c r="C541" s="3"/>
      <c r="E541" s="3"/>
      <c r="F541" s="3"/>
    </row>
    <row collapsed="false" customFormat="true" customHeight="true" hidden="false" ht="14.25" outlineLevel="0" r="542" s="1">
      <c r="A542" s="3" t="s">
        <v>441</v>
      </c>
      <c r="B542" s="3" t="s">
        <v>496</v>
      </c>
      <c r="C542" s="3" t="n">
        <v>0</v>
      </c>
      <c r="D542" s="4" t="n">
        <v>0</v>
      </c>
      <c r="E542" s="3"/>
      <c r="F542" s="3"/>
    </row>
    <row collapsed="false" customFormat="true" customHeight="true" hidden="false" ht="14.25" outlineLevel="0" r="543" s="1">
      <c r="A543" s="3" t="s">
        <v>441</v>
      </c>
      <c r="B543" s="3" t="s">
        <v>496</v>
      </c>
      <c r="C543" s="3" t="n">
        <v>3</v>
      </c>
      <c r="D543" s="3" t="s">
        <v>12</v>
      </c>
      <c r="E543" s="3" t="n">
        <v>1</v>
      </c>
      <c r="F543" s="13" t="s">
        <v>497</v>
      </c>
    </row>
    <row collapsed="false" customFormat="true" customHeight="true" hidden="false" ht="14.25" outlineLevel="0" r="544" s="1">
      <c r="A544" s="3" t="s">
        <v>441</v>
      </c>
      <c r="B544" s="3" t="s">
        <v>496</v>
      </c>
      <c r="C544" s="3" t="n">
        <v>3</v>
      </c>
      <c r="D544" s="3" t="s">
        <v>12</v>
      </c>
      <c r="E544" s="3" t="n">
        <v>2</v>
      </c>
      <c r="F544" s="13" t="s">
        <v>498</v>
      </c>
    </row>
    <row collapsed="false" customFormat="true" customHeight="true" hidden="false" ht="14.25" outlineLevel="0" r="545" s="1">
      <c r="A545" s="3" t="s">
        <v>441</v>
      </c>
      <c r="B545" s="3" t="s">
        <v>496</v>
      </c>
      <c r="C545" s="3" t="n">
        <v>3</v>
      </c>
      <c r="D545" s="3" t="s">
        <v>10</v>
      </c>
      <c r="E545" s="3" t="n">
        <v>3</v>
      </c>
      <c r="F545" s="13" t="s">
        <v>499</v>
      </c>
    </row>
    <row collapsed="false" customFormat="true" customHeight="true" hidden="false" ht="14.25" outlineLevel="0" r="546" s="1">
      <c r="A546" s="3" t="s">
        <v>441</v>
      </c>
      <c r="B546" s="3" t="s">
        <v>496</v>
      </c>
      <c r="C546" s="3" t="n">
        <v>3</v>
      </c>
      <c r="D546" s="3" t="s">
        <v>12</v>
      </c>
      <c r="E546" s="3" t="n">
        <v>4</v>
      </c>
      <c r="F546" s="13" t="s">
        <v>500</v>
      </c>
    </row>
    <row collapsed="false" customFormat="true" customHeight="true" hidden="false" ht="14.25" outlineLevel="0" r="547" s="1">
      <c r="A547" s="3" t="s">
        <v>441</v>
      </c>
      <c r="B547" s="3" t="s">
        <v>496</v>
      </c>
      <c r="C547" s="3" t="n">
        <v>3</v>
      </c>
      <c r="D547" s="3" t="s">
        <v>12</v>
      </c>
      <c r="E547" s="3" t="n">
        <v>5</v>
      </c>
      <c r="F547" s="13" t="s">
        <v>501</v>
      </c>
    </row>
    <row collapsed="false" customFormat="true" customHeight="true" hidden="false" ht="14.25" outlineLevel="0" r="548" s="1">
      <c r="A548" s="3" t="s">
        <v>441</v>
      </c>
      <c r="B548" s="3" t="s">
        <v>496</v>
      </c>
      <c r="C548" s="3" t="n">
        <v>3</v>
      </c>
      <c r="D548" s="3" t="s">
        <v>12</v>
      </c>
      <c r="E548" s="3" t="n">
        <v>6</v>
      </c>
      <c r="F548" s="13" t="s">
        <v>502</v>
      </c>
    </row>
    <row collapsed="false" customFormat="true" customHeight="true" hidden="false" ht="14.25" outlineLevel="0" r="549" s="1">
      <c r="A549" s="3"/>
      <c r="B549" s="3"/>
      <c r="C549" s="3"/>
      <c r="D549" s="4"/>
      <c r="E549" s="3"/>
      <c r="F549" s="3"/>
    </row>
    <row collapsed="false" customFormat="true" customHeight="true" hidden="false" ht="14.25" outlineLevel="0" r="550" s="1">
      <c r="A550" s="3" t="s">
        <v>441</v>
      </c>
      <c r="B550" s="3" t="s">
        <v>503</v>
      </c>
      <c r="C550" s="3" t="n">
        <v>0</v>
      </c>
      <c r="D550" s="4" t="n">
        <v>0</v>
      </c>
      <c r="E550" s="3"/>
      <c r="F550" s="3"/>
    </row>
    <row collapsed="false" customFormat="true" customHeight="true" hidden="false" ht="14.25" outlineLevel="0" r="551" s="1">
      <c r="A551" s="3" t="s">
        <v>441</v>
      </c>
      <c r="B551" s="3" t="s">
        <v>503</v>
      </c>
      <c r="C551" s="3" t="n">
        <v>3</v>
      </c>
      <c r="D551" s="3" t="s">
        <v>12</v>
      </c>
      <c r="E551" s="3" t="n">
        <v>1</v>
      </c>
      <c r="F551" s="13" t="s">
        <v>504</v>
      </c>
    </row>
    <row collapsed="false" customFormat="true" customHeight="true" hidden="false" ht="14.25" outlineLevel="0" r="552" s="1">
      <c r="A552" s="3" t="s">
        <v>441</v>
      </c>
      <c r="B552" s="3" t="s">
        <v>503</v>
      </c>
      <c r="C552" s="3" t="n">
        <v>3</v>
      </c>
      <c r="D552" s="3" t="s">
        <v>8</v>
      </c>
      <c r="E552" s="3" t="n">
        <v>2</v>
      </c>
      <c r="F552" s="13" t="s">
        <v>505</v>
      </c>
    </row>
    <row collapsed="false" customFormat="true" customHeight="true" hidden="false" ht="14.25" outlineLevel="0" r="553" s="1">
      <c r="A553" s="3" t="s">
        <v>441</v>
      </c>
      <c r="B553" s="3" t="s">
        <v>503</v>
      </c>
      <c r="C553" s="3" t="n">
        <v>3</v>
      </c>
      <c r="D553" s="3" t="s">
        <v>8</v>
      </c>
      <c r="E553" s="3" t="n">
        <v>3</v>
      </c>
      <c r="F553" s="13" t="s">
        <v>506</v>
      </c>
    </row>
    <row collapsed="false" customFormat="true" customHeight="true" hidden="false" ht="14.25" outlineLevel="0" r="554" s="1">
      <c r="A554" s="3" t="s">
        <v>441</v>
      </c>
      <c r="B554" s="3" t="s">
        <v>503</v>
      </c>
      <c r="C554" s="3" t="n">
        <v>3</v>
      </c>
      <c r="D554" s="3" t="s">
        <v>10</v>
      </c>
      <c r="E554" s="3" t="n">
        <v>4</v>
      </c>
      <c r="F554" s="13" t="s">
        <v>507</v>
      </c>
    </row>
    <row collapsed="false" customFormat="true" customHeight="true" hidden="false" ht="14.25" outlineLevel="0" r="555" s="1">
      <c r="A555" s="3" t="s">
        <v>441</v>
      </c>
      <c r="B555" s="3" t="s">
        <v>503</v>
      </c>
      <c r="C555" s="3" t="n">
        <v>3</v>
      </c>
      <c r="D555" s="3" t="s">
        <v>10</v>
      </c>
      <c r="E555" s="3" t="n">
        <v>5</v>
      </c>
      <c r="F555" s="13" t="s">
        <v>508</v>
      </c>
    </row>
    <row collapsed="false" customFormat="true" customHeight="true" hidden="false" ht="14.25" outlineLevel="0" r="556" s="1">
      <c r="A556" s="3" t="s">
        <v>441</v>
      </c>
      <c r="B556" s="3" t="s">
        <v>503</v>
      </c>
      <c r="C556" s="3" t="n">
        <v>3</v>
      </c>
      <c r="D556" s="3" t="s">
        <v>10</v>
      </c>
      <c r="E556" s="3" t="n">
        <v>6</v>
      </c>
      <c r="F556" s="13" t="s">
        <v>509</v>
      </c>
    </row>
    <row collapsed="false" customFormat="true" customHeight="true" hidden="false" ht="14.25" outlineLevel="0" r="557" s="1">
      <c r="A557" s="3" t="s">
        <v>441</v>
      </c>
      <c r="B557" s="3" t="s">
        <v>503</v>
      </c>
      <c r="C557" s="3" t="n">
        <v>3</v>
      </c>
      <c r="D557" s="3" t="s">
        <v>10</v>
      </c>
      <c r="E557" s="3" t="n">
        <v>7</v>
      </c>
      <c r="F557" s="13" t="s">
        <v>510</v>
      </c>
    </row>
    <row collapsed="false" customFormat="true" customHeight="true" hidden="false" ht="14.25" outlineLevel="0" r="558" s="1">
      <c r="A558" s="3"/>
      <c r="B558" s="3"/>
      <c r="C558" s="3"/>
      <c r="E558" s="3"/>
    </row>
    <row collapsed="false" customFormat="true" customHeight="true" hidden="false" ht="14.25" outlineLevel="0" r="559" s="1">
      <c r="A559" s="3" t="s">
        <v>441</v>
      </c>
      <c r="B559" s="3" t="s">
        <v>511</v>
      </c>
      <c r="C559" s="3" t="n">
        <v>0</v>
      </c>
      <c r="D559" s="4" t="n">
        <v>0</v>
      </c>
      <c r="E559" s="3"/>
      <c r="F559" s="3"/>
    </row>
    <row collapsed="false" customFormat="true" customHeight="true" hidden="false" ht="14.25" outlineLevel="0" r="560" s="1">
      <c r="A560" s="3" t="s">
        <v>441</v>
      </c>
      <c r="B560" s="3" t="s">
        <v>511</v>
      </c>
      <c r="C560" s="3" t="n">
        <v>3</v>
      </c>
      <c r="D560" s="3" t="s">
        <v>8</v>
      </c>
      <c r="E560" s="3" t="n">
        <v>1</v>
      </c>
      <c r="F560" s="13" t="s">
        <v>512</v>
      </c>
    </row>
    <row collapsed="false" customFormat="true" customHeight="true" hidden="false" ht="14.25" outlineLevel="0" r="561" s="1">
      <c r="A561" s="3" t="s">
        <v>441</v>
      </c>
      <c r="B561" s="3" t="s">
        <v>511</v>
      </c>
      <c r="C561" s="3" t="n">
        <v>3</v>
      </c>
      <c r="D561" s="3" t="s">
        <v>10</v>
      </c>
      <c r="E561" s="3" t="n">
        <v>2</v>
      </c>
      <c r="F561" s="13" t="s">
        <v>513</v>
      </c>
    </row>
    <row collapsed="false" customFormat="true" customHeight="true" hidden="false" ht="14.25" outlineLevel="0" r="562" s="1">
      <c r="A562" s="3" t="s">
        <v>441</v>
      </c>
      <c r="B562" s="3" t="s">
        <v>511</v>
      </c>
      <c r="C562" s="3" t="n">
        <v>3</v>
      </c>
      <c r="D562" s="3" t="s">
        <v>8</v>
      </c>
      <c r="E562" s="3" t="n">
        <v>3</v>
      </c>
      <c r="F562" s="13" t="s">
        <v>514</v>
      </c>
    </row>
    <row collapsed="false" customFormat="true" customHeight="true" hidden="false" ht="14.25" outlineLevel="0" r="563" s="1">
      <c r="A563" s="3" t="s">
        <v>441</v>
      </c>
      <c r="B563" s="3" t="s">
        <v>511</v>
      </c>
      <c r="C563" s="3" t="n">
        <v>3</v>
      </c>
      <c r="D563" s="3" t="s">
        <v>8</v>
      </c>
      <c r="E563" s="3" t="n">
        <v>4</v>
      </c>
      <c r="F563" s="13" t="s">
        <v>515</v>
      </c>
    </row>
    <row collapsed="false" customFormat="true" customHeight="true" hidden="false" ht="14.25" outlineLevel="0" r="564" s="1">
      <c r="A564" s="3" t="s">
        <v>441</v>
      </c>
      <c r="B564" s="3" t="s">
        <v>511</v>
      </c>
      <c r="C564" s="3" t="n">
        <v>3</v>
      </c>
      <c r="D564" s="3" t="s">
        <v>8</v>
      </c>
      <c r="E564" s="3" t="n">
        <v>5</v>
      </c>
      <c r="F564" s="13" t="s">
        <v>516</v>
      </c>
    </row>
    <row collapsed="false" customFormat="true" customHeight="true" hidden="false" ht="14.25" outlineLevel="0" r="565" s="1">
      <c r="A565" s="3"/>
      <c r="B565" s="3"/>
      <c r="C565" s="3"/>
      <c r="E565" s="3"/>
      <c r="F565" s="3"/>
    </row>
    <row collapsed="false" customFormat="true" customHeight="true" hidden="false" ht="14.25" outlineLevel="0" r="566" s="1">
      <c r="A566" s="3" t="s">
        <v>441</v>
      </c>
      <c r="B566" s="3" t="s">
        <v>517</v>
      </c>
      <c r="C566" s="3" t="n">
        <v>0</v>
      </c>
      <c r="D566" s="4" t="n">
        <v>0</v>
      </c>
      <c r="E566" s="3"/>
      <c r="F566" s="3"/>
    </row>
    <row collapsed="false" customFormat="true" customHeight="true" hidden="false" ht="14.25" outlineLevel="0" r="567" s="1">
      <c r="A567" s="3" t="s">
        <v>441</v>
      </c>
      <c r="B567" s="3" t="s">
        <v>517</v>
      </c>
      <c r="C567" s="3" t="n">
        <v>3</v>
      </c>
      <c r="D567" s="3" t="s">
        <v>8</v>
      </c>
      <c r="E567" s="3" t="n">
        <v>1</v>
      </c>
      <c r="F567" s="15" t="s">
        <v>518</v>
      </c>
    </row>
    <row collapsed="false" customFormat="true" customHeight="true" hidden="false" ht="14.25" outlineLevel="0" r="568" s="1">
      <c r="A568" s="3" t="s">
        <v>441</v>
      </c>
      <c r="B568" s="3" t="s">
        <v>517</v>
      </c>
      <c r="C568" s="3" t="n">
        <v>3</v>
      </c>
      <c r="D568" s="3" t="s">
        <v>8</v>
      </c>
      <c r="E568" s="3" t="n">
        <v>2</v>
      </c>
      <c r="F568" s="15" t="s">
        <v>519</v>
      </c>
    </row>
    <row collapsed="false" customFormat="true" customHeight="true" hidden="false" ht="14.25" outlineLevel="0" r="569" s="1">
      <c r="A569" s="3" t="s">
        <v>441</v>
      </c>
      <c r="B569" s="3" t="s">
        <v>517</v>
      </c>
      <c r="C569" s="3" t="n">
        <v>3</v>
      </c>
      <c r="D569" s="3" t="s">
        <v>10</v>
      </c>
      <c r="E569" s="3" t="n">
        <v>3</v>
      </c>
      <c r="F569" s="15" t="s">
        <v>520</v>
      </c>
    </row>
    <row collapsed="false" customFormat="true" customHeight="true" hidden="false" ht="14.25" outlineLevel="0" r="570" s="1">
      <c r="A570" s="3" t="s">
        <v>441</v>
      </c>
      <c r="B570" s="3" t="s">
        <v>517</v>
      </c>
      <c r="C570" s="3" t="n">
        <v>3</v>
      </c>
      <c r="D570" s="3" t="s">
        <v>12</v>
      </c>
      <c r="E570" s="3" t="n">
        <v>4</v>
      </c>
      <c r="F570" s="15" t="s">
        <v>521</v>
      </c>
    </row>
    <row collapsed="false" customFormat="true" customHeight="true" hidden="false" ht="14.25" outlineLevel="0" r="571" s="1">
      <c r="A571" s="3" t="s">
        <v>441</v>
      </c>
      <c r="B571" s="3" t="s">
        <v>517</v>
      </c>
      <c r="C571" s="3" t="n">
        <v>3</v>
      </c>
      <c r="D571" s="3" t="s">
        <v>8</v>
      </c>
      <c r="E571" s="3" t="n">
        <v>5</v>
      </c>
      <c r="F571" s="15" t="s">
        <v>522</v>
      </c>
    </row>
    <row collapsed="false" customFormat="true" customHeight="true" hidden="false" ht="14.25" outlineLevel="0" r="572" s="1">
      <c r="A572" s="3" t="s">
        <v>441</v>
      </c>
      <c r="B572" s="3" t="s">
        <v>517</v>
      </c>
      <c r="C572" s="3" t="n">
        <v>3</v>
      </c>
      <c r="D572" s="3" t="s">
        <v>12</v>
      </c>
      <c r="E572" s="3" t="n">
        <v>6</v>
      </c>
      <c r="F572" s="15" t="s">
        <v>523</v>
      </c>
    </row>
    <row collapsed="false" customFormat="true" customHeight="true" hidden="false" ht="14.25" outlineLevel="0" r="573" s="1">
      <c r="A573" s="3" t="s">
        <v>441</v>
      </c>
      <c r="B573" s="3" t="s">
        <v>517</v>
      </c>
      <c r="C573" s="3" t="n">
        <v>3</v>
      </c>
      <c r="D573" s="3" t="s">
        <v>8</v>
      </c>
      <c r="E573" s="3" t="n">
        <v>7</v>
      </c>
      <c r="F573" s="15" t="s">
        <v>524</v>
      </c>
    </row>
    <row collapsed="false" customFormat="true" customHeight="true" hidden="false" ht="14.25" outlineLevel="0" r="574" s="1">
      <c r="A574" s="3" t="s">
        <v>441</v>
      </c>
      <c r="B574" s="3" t="s">
        <v>517</v>
      </c>
      <c r="C574" s="3" t="n">
        <v>3</v>
      </c>
      <c r="D574" s="3" t="s">
        <v>10</v>
      </c>
      <c r="E574" s="3" t="n">
        <v>8</v>
      </c>
      <c r="F574" s="15" t="s">
        <v>525</v>
      </c>
    </row>
    <row collapsed="false" customFormat="true" customHeight="true" hidden="false" ht="14.25" outlineLevel="0" r="575" s="1">
      <c r="A575" s="3" t="s">
        <v>441</v>
      </c>
      <c r="B575" s="3" t="s">
        <v>517</v>
      </c>
      <c r="C575" s="3" t="n">
        <v>3</v>
      </c>
      <c r="D575" s="3" t="s">
        <v>8</v>
      </c>
      <c r="E575" s="3" t="n">
        <v>9</v>
      </c>
      <c r="F575" s="15" t="s">
        <v>526</v>
      </c>
    </row>
    <row collapsed="false" customFormat="true" customHeight="true" hidden="false" ht="14.25" outlineLevel="0" r="576" s="1">
      <c r="A576" s="3"/>
      <c r="B576" s="3"/>
      <c r="C576" s="3"/>
      <c r="D576" s="4"/>
      <c r="E576" s="3"/>
      <c r="F576" s="3"/>
    </row>
    <row collapsed="false" customFormat="true" customHeight="true" hidden="false" ht="14.25" outlineLevel="0" r="577" s="1">
      <c r="A577" s="3" t="s">
        <v>441</v>
      </c>
      <c r="B577" s="3" t="s">
        <v>527</v>
      </c>
      <c r="C577" s="3" t="n">
        <v>0</v>
      </c>
      <c r="D577" s="4" t="n">
        <v>0</v>
      </c>
      <c r="E577" s="3"/>
      <c r="F577" s="3"/>
    </row>
    <row collapsed="false" customFormat="true" customHeight="true" hidden="false" ht="14.25" outlineLevel="0" r="578" s="1">
      <c r="A578" s="3" t="s">
        <v>441</v>
      </c>
      <c r="B578" s="3" t="s">
        <v>527</v>
      </c>
      <c r="C578" s="3" t="n">
        <v>3</v>
      </c>
      <c r="D578" s="3" t="s">
        <v>10</v>
      </c>
      <c r="E578" s="3" t="n">
        <v>1</v>
      </c>
      <c r="F578" s="15" t="s">
        <v>528</v>
      </c>
    </row>
    <row collapsed="false" customFormat="true" customHeight="true" hidden="false" ht="14.25" outlineLevel="0" r="579" s="1">
      <c r="A579" s="3" t="s">
        <v>441</v>
      </c>
      <c r="B579" s="3" t="s">
        <v>527</v>
      </c>
      <c r="C579" s="3" t="n">
        <v>3</v>
      </c>
      <c r="D579" s="3" t="s">
        <v>8</v>
      </c>
      <c r="E579" s="3" t="n">
        <v>2</v>
      </c>
      <c r="F579" s="15" t="s">
        <v>529</v>
      </c>
    </row>
    <row collapsed="false" customFormat="true" customHeight="true" hidden="false" ht="14.25" outlineLevel="0" r="580" s="1">
      <c r="A580" s="3" t="s">
        <v>441</v>
      </c>
      <c r="B580" s="3" t="s">
        <v>527</v>
      </c>
      <c r="C580" s="3" t="n">
        <v>3</v>
      </c>
      <c r="D580" s="3" t="s">
        <v>10</v>
      </c>
      <c r="E580" s="3" t="n">
        <v>3</v>
      </c>
      <c r="F580" s="15" t="s">
        <v>530</v>
      </c>
    </row>
    <row collapsed="false" customFormat="true" customHeight="true" hidden="false" ht="14.25" outlineLevel="0" r="581" s="1">
      <c r="A581" s="3" t="s">
        <v>441</v>
      </c>
      <c r="B581" s="3" t="s">
        <v>527</v>
      </c>
      <c r="C581" s="3" t="n">
        <v>3</v>
      </c>
      <c r="D581" s="3" t="s">
        <v>8</v>
      </c>
      <c r="E581" s="3" t="n">
        <v>4</v>
      </c>
      <c r="F581" s="15" t="s">
        <v>531</v>
      </c>
    </row>
    <row collapsed="false" customFormat="true" customHeight="true" hidden="false" ht="14.25" outlineLevel="0" r="582" s="1">
      <c r="A582" s="3" t="s">
        <v>441</v>
      </c>
      <c r="B582" s="3" t="s">
        <v>527</v>
      </c>
      <c r="C582" s="3" t="n">
        <v>3</v>
      </c>
      <c r="D582" s="3" t="s">
        <v>10</v>
      </c>
      <c r="E582" s="3" t="n">
        <v>5</v>
      </c>
      <c r="F582" s="15" t="s">
        <v>532</v>
      </c>
    </row>
    <row collapsed="false" customFormat="true" customHeight="true" hidden="false" ht="14.25" outlineLevel="0" r="583" s="1">
      <c r="A583" s="3" t="s">
        <v>441</v>
      </c>
      <c r="B583" s="3" t="s">
        <v>527</v>
      </c>
      <c r="C583" s="3" t="n">
        <v>3</v>
      </c>
      <c r="D583" s="3" t="s">
        <v>10</v>
      </c>
      <c r="E583" s="3" t="n">
        <v>6</v>
      </c>
      <c r="F583" s="15" t="s">
        <v>533</v>
      </c>
    </row>
    <row collapsed="false" customFormat="true" customHeight="true" hidden="false" ht="14.25" outlineLevel="0" r="584" s="1">
      <c r="A584" s="3" t="s">
        <v>441</v>
      </c>
      <c r="B584" s="3" t="s">
        <v>527</v>
      </c>
      <c r="C584" s="3" t="n">
        <v>3</v>
      </c>
      <c r="D584" s="3" t="s">
        <v>8</v>
      </c>
      <c r="E584" s="3" t="n">
        <v>7</v>
      </c>
      <c r="F584" s="15" t="s">
        <v>534</v>
      </c>
    </row>
    <row collapsed="false" customFormat="true" customHeight="true" hidden="false" ht="14.25" outlineLevel="0" r="585" s="1">
      <c r="A585" s="3" t="s">
        <v>441</v>
      </c>
      <c r="B585" s="3" t="s">
        <v>527</v>
      </c>
      <c r="C585" s="3" t="n">
        <v>3</v>
      </c>
      <c r="D585" s="3" t="s">
        <v>8</v>
      </c>
      <c r="E585" s="3" t="n">
        <v>8</v>
      </c>
      <c r="F585" s="15" t="s">
        <v>535</v>
      </c>
    </row>
    <row collapsed="false" customFormat="true" customHeight="true" hidden="false" ht="14.25" outlineLevel="0" r="586" s="1">
      <c r="A586" s="3"/>
      <c r="B586" s="3"/>
      <c r="C586" s="3"/>
      <c r="D586" s="4"/>
      <c r="E586" s="3"/>
      <c r="F586" s="3"/>
    </row>
    <row collapsed="false" customFormat="true" customHeight="true" hidden="false" ht="14.25" outlineLevel="0" r="587" s="1">
      <c r="A587" s="3" t="s">
        <v>441</v>
      </c>
      <c r="B587" s="3" t="s">
        <v>536</v>
      </c>
      <c r="C587" s="3" t="n">
        <v>0</v>
      </c>
      <c r="D587" s="4" t="n">
        <v>0</v>
      </c>
      <c r="E587" s="3"/>
      <c r="F587" s="3"/>
    </row>
    <row collapsed="false" customFormat="true" customHeight="true" hidden="false" ht="14.25" outlineLevel="0" r="588" s="1">
      <c r="A588" s="3" t="s">
        <v>441</v>
      </c>
      <c r="B588" s="3" t="s">
        <v>536</v>
      </c>
      <c r="C588" s="3" t="n">
        <v>3</v>
      </c>
      <c r="D588" s="3" t="s">
        <v>8</v>
      </c>
      <c r="E588" s="3" t="n">
        <v>1</v>
      </c>
      <c r="F588" s="15" t="s">
        <v>537</v>
      </c>
    </row>
    <row collapsed="false" customFormat="true" customHeight="true" hidden="false" ht="14.25" outlineLevel="0" r="589" s="1">
      <c r="A589" s="3" t="s">
        <v>441</v>
      </c>
      <c r="B589" s="3" t="s">
        <v>536</v>
      </c>
      <c r="C589" s="3" t="n">
        <v>3</v>
      </c>
      <c r="D589" s="3" t="s">
        <v>8</v>
      </c>
      <c r="E589" s="3" t="n">
        <v>2</v>
      </c>
      <c r="F589" s="15" t="s">
        <v>538</v>
      </c>
    </row>
    <row collapsed="false" customFormat="true" customHeight="true" hidden="false" ht="14.25" outlineLevel="0" r="590" s="1">
      <c r="A590" s="3" t="s">
        <v>441</v>
      </c>
      <c r="B590" s="3" t="s">
        <v>536</v>
      </c>
      <c r="C590" s="3" t="n">
        <v>3</v>
      </c>
      <c r="D590" s="3" t="s">
        <v>10</v>
      </c>
      <c r="E590" s="3" t="n">
        <v>3</v>
      </c>
      <c r="F590" s="15" t="s">
        <v>539</v>
      </c>
    </row>
    <row collapsed="false" customFormat="true" customHeight="true" hidden="false" ht="14.25" outlineLevel="0" r="591" s="1">
      <c r="A591" s="3" t="s">
        <v>441</v>
      </c>
      <c r="B591" s="3" t="s">
        <v>536</v>
      </c>
      <c r="C591" s="3" t="n">
        <v>3</v>
      </c>
      <c r="D591" s="3" t="s">
        <v>12</v>
      </c>
      <c r="E591" s="3" t="n">
        <v>4</v>
      </c>
      <c r="F591" s="15" t="s">
        <v>540</v>
      </c>
    </row>
    <row collapsed="false" customFormat="true" customHeight="true" hidden="false" ht="14.25" outlineLevel="0" r="592" s="1">
      <c r="A592" s="3" t="s">
        <v>441</v>
      </c>
      <c r="B592" s="3" t="s">
        <v>536</v>
      </c>
      <c r="C592" s="3" t="n">
        <v>3</v>
      </c>
      <c r="D592" s="3" t="s">
        <v>12</v>
      </c>
      <c r="E592" s="3" t="n">
        <v>5</v>
      </c>
      <c r="F592" s="15" t="s">
        <v>541</v>
      </c>
    </row>
    <row collapsed="false" customFormat="true" customHeight="true" hidden="false" ht="14.25" outlineLevel="0" r="593" s="1">
      <c r="A593" s="3" t="s">
        <v>441</v>
      </c>
      <c r="B593" s="3" t="s">
        <v>536</v>
      </c>
      <c r="C593" s="3" t="n">
        <v>3</v>
      </c>
      <c r="D593" s="3" t="s">
        <v>8</v>
      </c>
      <c r="E593" s="3" t="n">
        <v>6</v>
      </c>
      <c r="F593" s="15" t="s">
        <v>542</v>
      </c>
    </row>
    <row collapsed="false" customFormat="true" customHeight="true" hidden="false" ht="14.25" outlineLevel="0" r="594" s="1">
      <c r="A594" s="3"/>
      <c r="B594" s="3"/>
      <c r="C594" s="3"/>
      <c r="D594" s="3"/>
      <c r="E594" s="3"/>
      <c r="F594" s="3"/>
    </row>
    <row collapsed="false" customFormat="true" customHeight="true" hidden="false" ht="14.25" outlineLevel="0" r="595" s="1">
      <c r="A595" s="3" t="s">
        <v>441</v>
      </c>
      <c r="B595" s="3" t="s">
        <v>543</v>
      </c>
      <c r="C595" s="3" t="n">
        <v>0</v>
      </c>
      <c r="D595" s="3" t="n">
        <v>0</v>
      </c>
      <c r="E595" s="3"/>
      <c r="F595" s="3"/>
    </row>
    <row collapsed="false" customFormat="true" customHeight="true" hidden="false" ht="14.25" outlineLevel="0" r="596" s="1">
      <c r="A596" s="3" t="s">
        <v>441</v>
      </c>
      <c r="B596" s="3" t="s">
        <v>543</v>
      </c>
      <c r="C596" s="3" t="n">
        <v>3</v>
      </c>
      <c r="D596" s="3" t="s">
        <v>8</v>
      </c>
      <c r="E596" s="3" t="n">
        <v>1</v>
      </c>
      <c r="F596" s="15" t="s">
        <v>544</v>
      </c>
    </row>
    <row collapsed="false" customFormat="true" customHeight="true" hidden="false" ht="14.25" outlineLevel="0" r="597" s="1">
      <c r="A597" s="3" t="s">
        <v>441</v>
      </c>
      <c r="B597" s="3" t="s">
        <v>543</v>
      </c>
      <c r="C597" s="3" t="n">
        <v>3</v>
      </c>
      <c r="D597" s="3" t="s">
        <v>8</v>
      </c>
      <c r="E597" s="3" t="n">
        <v>2</v>
      </c>
      <c r="F597" s="15" t="s">
        <v>545</v>
      </c>
    </row>
    <row collapsed="false" customFormat="true" customHeight="true" hidden="false" ht="14.25" outlineLevel="0" r="598" s="1">
      <c r="A598" s="3" t="s">
        <v>441</v>
      </c>
      <c r="B598" s="3" t="s">
        <v>543</v>
      </c>
      <c r="C598" s="3" t="n">
        <v>3</v>
      </c>
      <c r="D598" s="3" t="s">
        <v>12</v>
      </c>
      <c r="E598" s="3" t="n">
        <v>3</v>
      </c>
      <c r="F598" s="15" t="s">
        <v>546</v>
      </c>
    </row>
    <row collapsed="false" customFormat="true" customHeight="true" hidden="false" ht="14.25" outlineLevel="0" r="599" s="1">
      <c r="A599" s="3" t="s">
        <v>441</v>
      </c>
      <c r="B599" s="3" t="s">
        <v>543</v>
      </c>
      <c r="C599" s="3" t="n">
        <v>3</v>
      </c>
      <c r="D599" s="3" t="s">
        <v>10</v>
      </c>
      <c r="E599" s="3" t="n">
        <v>4</v>
      </c>
      <c r="F599" s="15" t="s">
        <v>547</v>
      </c>
    </row>
    <row collapsed="false" customFormat="true" customHeight="true" hidden="false" ht="14.25" outlineLevel="0" r="600" s="1">
      <c r="A600" s="3" t="s">
        <v>441</v>
      </c>
      <c r="B600" s="3" t="s">
        <v>543</v>
      </c>
      <c r="C600" s="3" t="n">
        <v>3</v>
      </c>
      <c r="D600" s="3" t="s">
        <v>12</v>
      </c>
      <c r="E600" s="3" t="n">
        <v>5</v>
      </c>
      <c r="F600" s="15" t="s">
        <v>548</v>
      </c>
    </row>
    <row collapsed="false" customFormat="true" customHeight="true" hidden="false" ht="14.25" outlineLevel="0" r="601" s="1">
      <c r="A601" s="3" t="s">
        <v>441</v>
      </c>
      <c r="B601" s="3" t="s">
        <v>543</v>
      </c>
      <c r="C601" s="3" t="n">
        <v>3</v>
      </c>
      <c r="D601" s="3" t="s">
        <v>8</v>
      </c>
      <c r="E601" s="3" t="n">
        <v>6</v>
      </c>
      <c r="F601" s="15" t="s">
        <v>549</v>
      </c>
    </row>
    <row collapsed="false" customFormat="true" customHeight="true" hidden="false" ht="14.25" outlineLevel="0" r="602" s="1">
      <c r="A602" s="3" t="s">
        <v>441</v>
      </c>
      <c r="B602" s="3" t="s">
        <v>543</v>
      </c>
      <c r="C602" s="3" t="n">
        <v>3</v>
      </c>
      <c r="D602" s="3" t="s">
        <v>8</v>
      </c>
      <c r="E602" s="3" t="n">
        <v>7</v>
      </c>
      <c r="F602" s="15" t="s">
        <v>550</v>
      </c>
    </row>
    <row collapsed="false" customFormat="true" customHeight="true" hidden="false" ht="14.25" outlineLevel="0" r="603" s="4">
      <c r="A603" s="3"/>
      <c r="B603" s="3"/>
      <c r="C603" s="3"/>
      <c r="E603" s="3"/>
      <c r="F603" s="3"/>
    </row>
    <row collapsed="false" customFormat="true" customHeight="true" hidden="false" ht="14.25" outlineLevel="0" r="604" s="4">
      <c r="A604" s="3" t="s">
        <v>551</v>
      </c>
      <c r="B604" s="3" t="s">
        <v>552</v>
      </c>
      <c r="C604" s="3" t="n">
        <v>0</v>
      </c>
      <c r="D604" s="4" t="n">
        <v>1</v>
      </c>
      <c r="E604" s="3"/>
      <c r="F604" s="3"/>
    </row>
    <row collapsed="false" customFormat="true" customHeight="true" hidden="false" ht="14.25" outlineLevel="0" r="605" s="4">
      <c r="A605" s="3" t="s">
        <v>551</v>
      </c>
      <c r="B605" s="3" t="s">
        <v>552</v>
      </c>
      <c r="C605" s="3" t="n">
        <v>2</v>
      </c>
      <c r="D605" s="3" t="s">
        <v>8</v>
      </c>
      <c r="E605" s="3" t="n">
        <v>1</v>
      </c>
      <c r="F605" s="3" t="s">
        <v>553</v>
      </c>
    </row>
    <row collapsed="false" customFormat="true" customHeight="true" hidden="false" ht="14.25" outlineLevel="0" r="606" s="4">
      <c r="A606" s="3" t="s">
        <v>551</v>
      </c>
      <c r="B606" s="3" t="s">
        <v>552</v>
      </c>
      <c r="C606" s="3" t="n">
        <v>2</v>
      </c>
      <c r="D606" s="3" t="s">
        <v>8</v>
      </c>
      <c r="E606" s="3" t="n">
        <v>2</v>
      </c>
      <c r="F606" s="3" t="s">
        <v>554</v>
      </c>
    </row>
    <row collapsed="false" customFormat="true" customHeight="true" hidden="false" ht="14.25" outlineLevel="0" r="607" s="4">
      <c r="A607" s="3" t="s">
        <v>551</v>
      </c>
      <c r="B607" s="3" t="s">
        <v>552</v>
      </c>
      <c r="C607" s="3" t="n">
        <v>2</v>
      </c>
      <c r="D607" s="3" t="s">
        <v>10</v>
      </c>
      <c r="E607" s="3" t="n">
        <v>3</v>
      </c>
      <c r="F607" s="3" t="s">
        <v>555</v>
      </c>
    </row>
    <row collapsed="false" customFormat="true" customHeight="true" hidden="false" ht="14.25" outlineLevel="0" r="608" s="4">
      <c r="A608" s="3"/>
      <c r="B608" s="3"/>
      <c r="C608" s="3"/>
      <c r="D608" s="3"/>
      <c r="E608" s="3"/>
      <c r="F608" s="3"/>
    </row>
    <row collapsed="false" customFormat="true" customHeight="true" hidden="false" ht="14.25" outlineLevel="0" r="609" s="4">
      <c r="A609" s="3" t="s">
        <v>551</v>
      </c>
      <c r="B609" s="3" t="s">
        <v>556</v>
      </c>
      <c r="C609" s="3" t="n">
        <v>0</v>
      </c>
      <c r="D609" s="3" t="n">
        <v>4</v>
      </c>
      <c r="E609" s="3"/>
      <c r="F609" s="3"/>
    </row>
    <row collapsed="false" customFormat="true" customHeight="true" hidden="false" ht="14.25" outlineLevel="0" r="610" s="4">
      <c r="A610" s="3" t="s">
        <v>551</v>
      </c>
      <c r="B610" s="3" t="s">
        <v>556</v>
      </c>
      <c r="C610" s="3" t="n">
        <v>2</v>
      </c>
      <c r="D610" s="3" t="s">
        <v>12</v>
      </c>
      <c r="E610" s="3" t="n">
        <v>1</v>
      </c>
      <c r="F610" s="3" t="s">
        <v>557</v>
      </c>
    </row>
    <row collapsed="false" customFormat="true" customHeight="true" hidden="false" ht="14.25" outlineLevel="0" r="611" s="4">
      <c r="A611" s="3" t="s">
        <v>551</v>
      </c>
      <c r="B611" s="3" t="s">
        <v>556</v>
      </c>
      <c r="C611" s="3" t="n">
        <v>2</v>
      </c>
      <c r="D611" s="3" t="s">
        <v>8</v>
      </c>
      <c r="E611" s="3" t="n">
        <v>2</v>
      </c>
      <c r="F611" s="3" t="s">
        <v>558</v>
      </c>
    </row>
    <row collapsed="false" customFormat="true" customHeight="true" hidden="false" ht="14.25" outlineLevel="0" r="612" s="4">
      <c r="A612" s="3" t="s">
        <v>551</v>
      </c>
      <c r="B612" s="3" t="s">
        <v>556</v>
      </c>
      <c r="C612" s="3" t="n">
        <v>2</v>
      </c>
      <c r="D612" s="3" t="s">
        <v>8</v>
      </c>
      <c r="E612" s="3" t="n">
        <v>3</v>
      </c>
      <c r="F612" s="3" t="s">
        <v>559</v>
      </c>
    </row>
    <row collapsed="false" customFormat="true" customHeight="true" hidden="false" ht="14.25" outlineLevel="0" r="613" s="4">
      <c r="A613" s="3" t="s">
        <v>551</v>
      </c>
      <c r="B613" s="3" t="s">
        <v>556</v>
      </c>
      <c r="C613" s="3" t="n">
        <v>2</v>
      </c>
      <c r="D613" s="3" t="s">
        <v>560</v>
      </c>
      <c r="E613" s="3" t="n">
        <v>4</v>
      </c>
      <c r="F613" s="3" t="s">
        <v>561</v>
      </c>
    </row>
    <row collapsed="false" customFormat="true" customHeight="true" hidden="false" ht="14.25" outlineLevel="0" r="614" s="4">
      <c r="A614" s="3" t="s">
        <v>551</v>
      </c>
      <c r="B614" s="3" t="s">
        <v>556</v>
      </c>
      <c r="C614" s="3" t="n">
        <v>2</v>
      </c>
      <c r="D614" s="3" t="s">
        <v>560</v>
      </c>
      <c r="E614" s="3" t="n">
        <v>5</v>
      </c>
      <c r="F614" s="3" t="s">
        <v>562</v>
      </c>
    </row>
    <row collapsed="false" customFormat="true" customHeight="true" hidden="false" ht="14.25" outlineLevel="0" r="615" s="4">
      <c r="A615" s="3" t="s">
        <v>551</v>
      </c>
      <c r="B615" s="3" t="s">
        <v>556</v>
      </c>
      <c r="C615" s="3" t="n">
        <v>2</v>
      </c>
      <c r="D615" s="3" t="s">
        <v>10</v>
      </c>
      <c r="E615" s="3" t="n">
        <v>6</v>
      </c>
      <c r="F615" s="3" t="s">
        <v>563</v>
      </c>
    </row>
    <row collapsed="false" customFormat="true" customHeight="true" hidden="false" ht="14.25" outlineLevel="0" r="616" s="4">
      <c r="A616" s="3" t="s">
        <v>551</v>
      </c>
      <c r="B616" s="3" t="s">
        <v>556</v>
      </c>
      <c r="C616" s="3" t="n">
        <v>2</v>
      </c>
      <c r="D616" s="3" t="s">
        <v>12</v>
      </c>
      <c r="E616" s="3" t="n">
        <v>7</v>
      </c>
      <c r="F616" s="3" t="s">
        <v>564</v>
      </c>
    </row>
    <row collapsed="false" customFormat="true" customHeight="true" hidden="false" ht="14.25" outlineLevel="0" r="617" s="4">
      <c r="A617" s="3" t="s">
        <v>551</v>
      </c>
      <c r="B617" s="3" t="s">
        <v>556</v>
      </c>
      <c r="C617" s="3" t="n">
        <v>2</v>
      </c>
      <c r="D617" s="3" t="s">
        <v>8</v>
      </c>
      <c r="E617" s="3" t="n">
        <v>8</v>
      </c>
      <c r="F617" s="3" t="s">
        <v>565</v>
      </c>
    </row>
    <row collapsed="false" customFormat="true" customHeight="true" hidden="false" ht="14.25" outlineLevel="0" r="618" s="4">
      <c r="A618" s="3"/>
      <c r="B618" s="3"/>
      <c r="C618" s="3"/>
      <c r="D618" s="3"/>
      <c r="E618" s="3"/>
      <c r="F618" s="3"/>
    </row>
    <row collapsed="false" customFormat="true" customHeight="true" hidden="false" ht="14.25" outlineLevel="0" r="619" s="4">
      <c r="A619" s="3" t="s">
        <v>551</v>
      </c>
      <c r="B619" s="3" t="s">
        <v>566</v>
      </c>
      <c r="C619" s="3" t="n">
        <v>0</v>
      </c>
      <c r="D619" s="3" t="n">
        <v>3</v>
      </c>
      <c r="E619" s="3"/>
      <c r="F619" s="3"/>
    </row>
    <row collapsed="false" customFormat="true" customHeight="true" hidden="false" ht="14.25" outlineLevel="0" r="620" s="4">
      <c r="A620" s="3" t="s">
        <v>551</v>
      </c>
      <c r="B620" s="3" t="s">
        <v>566</v>
      </c>
      <c r="C620" s="3" t="n">
        <v>2</v>
      </c>
      <c r="D620" s="3" t="s">
        <v>12</v>
      </c>
      <c r="E620" s="3" t="n">
        <v>1</v>
      </c>
      <c r="F620" s="3" t="s">
        <v>567</v>
      </c>
    </row>
    <row collapsed="false" customFormat="true" customHeight="true" hidden="false" ht="14.25" outlineLevel="0" r="621" s="4">
      <c r="A621" s="3" t="s">
        <v>551</v>
      </c>
      <c r="B621" s="3" t="s">
        <v>566</v>
      </c>
      <c r="C621" s="3" t="n">
        <v>2</v>
      </c>
      <c r="D621" s="3" t="s">
        <v>12</v>
      </c>
      <c r="E621" s="3" t="n">
        <v>2</v>
      </c>
      <c r="F621" s="3" t="s">
        <v>568</v>
      </c>
    </row>
    <row collapsed="false" customFormat="true" customHeight="true" hidden="false" ht="14.25" outlineLevel="0" r="622" s="4">
      <c r="A622" s="3" t="s">
        <v>551</v>
      </c>
      <c r="B622" s="3" t="s">
        <v>566</v>
      </c>
      <c r="C622" s="3" t="n">
        <v>2</v>
      </c>
      <c r="D622" s="3" t="s">
        <v>12</v>
      </c>
      <c r="E622" s="3" t="n">
        <v>3</v>
      </c>
      <c r="F622" s="3" t="s">
        <v>569</v>
      </c>
    </row>
    <row collapsed="false" customFormat="true" customHeight="true" hidden="false" ht="14.25" outlineLevel="0" r="623" s="4">
      <c r="A623" s="3" t="s">
        <v>551</v>
      </c>
      <c r="B623" s="3" t="s">
        <v>566</v>
      </c>
      <c r="C623" s="3" t="n">
        <v>2</v>
      </c>
      <c r="D623" s="3" t="s">
        <v>12</v>
      </c>
      <c r="E623" s="3" t="n">
        <v>4</v>
      </c>
      <c r="F623" s="3" t="s">
        <v>570</v>
      </c>
    </row>
    <row collapsed="false" customFormat="true" customHeight="true" hidden="false" ht="14.25" outlineLevel="0" r="624" s="4">
      <c r="A624" s="3"/>
      <c r="B624" s="3"/>
      <c r="C624" s="3"/>
      <c r="D624" s="3"/>
      <c r="E624" s="3"/>
      <c r="F624" s="3"/>
    </row>
    <row collapsed="false" customFormat="true" customHeight="true" hidden="false" ht="14.25" outlineLevel="0" r="625" s="4">
      <c r="A625" s="3" t="s">
        <v>551</v>
      </c>
      <c r="B625" s="3" t="s">
        <v>571</v>
      </c>
      <c r="C625" s="3" t="n">
        <v>0</v>
      </c>
      <c r="D625" s="3" t="n">
        <v>2</v>
      </c>
      <c r="E625" s="3"/>
      <c r="F625" s="3"/>
    </row>
    <row collapsed="false" customFormat="true" customHeight="true" hidden="false" ht="14.25" outlineLevel="0" r="626" s="4">
      <c r="A626" s="3" t="s">
        <v>551</v>
      </c>
      <c r="B626" s="3" t="s">
        <v>571</v>
      </c>
      <c r="C626" s="3" t="n">
        <v>2</v>
      </c>
      <c r="D626" s="3" t="s">
        <v>8</v>
      </c>
      <c r="E626" s="3" t="n">
        <v>1</v>
      </c>
      <c r="F626" s="3" t="s">
        <v>572</v>
      </c>
    </row>
    <row collapsed="false" customFormat="true" customHeight="true" hidden="false" ht="14.25" outlineLevel="0" r="627" s="4">
      <c r="A627" s="3" t="s">
        <v>551</v>
      </c>
      <c r="B627" s="3" t="s">
        <v>571</v>
      </c>
      <c r="C627" s="3" t="n">
        <v>2</v>
      </c>
      <c r="D627" s="3" t="s">
        <v>8</v>
      </c>
      <c r="E627" s="3" t="n">
        <v>2</v>
      </c>
      <c r="F627" s="3" t="s">
        <v>573</v>
      </c>
    </row>
    <row collapsed="false" customFormat="true" customHeight="true" hidden="false" ht="14.25" outlineLevel="0" r="628" s="4">
      <c r="A628" s="3" t="s">
        <v>551</v>
      </c>
      <c r="B628" s="3" t="s">
        <v>571</v>
      </c>
      <c r="C628" s="3" t="n">
        <v>2</v>
      </c>
      <c r="D628" s="3" t="s">
        <v>12</v>
      </c>
      <c r="E628" s="3" t="n">
        <v>3</v>
      </c>
      <c r="F628" s="3" t="s">
        <v>574</v>
      </c>
    </row>
    <row collapsed="false" customFormat="true" customHeight="true" hidden="false" ht="14.25" outlineLevel="0" r="629" s="4">
      <c r="A629" s="3" t="s">
        <v>551</v>
      </c>
      <c r="B629" s="3" t="s">
        <v>571</v>
      </c>
      <c r="C629" s="3" t="n">
        <v>2</v>
      </c>
      <c r="D629" s="3" t="s">
        <v>12</v>
      </c>
      <c r="E629" s="3" t="n">
        <v>4</v>
      </c>
      <c r="F629" s="5" t="s">
        <v>575</v>
      </c>
    </row>
    <row collapsed="false" customFormat="true" customHeight="true" hidden="false" ht="14.25" outlineLevel="0" r="630" s="4">
      <c r="A630" s="3"/>
      <c r="B630" s="3"/>
      <c r="C630" s="3"/>
      <c r="D630" s="3"/>
      <c r="E630" s="3"/>
      <c r="F630" s="3"/>
    </row>
    <row collapsed="false" customFormat="true" customHeight="true" hidden="false" ht="14.25" outlineLevel="0" r="631" s="4">
      <c r="A631" s="3" t="s">
        <v>551</v>
      </c>
      <c r="B631" s="3" t="s">
        <v>576</v>
      </c>
      <c r="C631" s="3" t="n">
        <v>0</v>
      </c>
      <c r="D631" s="3" t="n">
        <v>0</v>
      </c>
      <c r="E631" s="3"/>
      <c r="F631" s="3"/>
    </row>
    <row collapsed="false" customFormat="true" customHeight="true" hidden="false" ht="14.25" outlineLevel="0" r="632" s="4">
      <c r="A632" s="3" t="s">
        <v>551</v>
      </c>
      <c r="B632" s="3" t="s">
        <v>576</v>
      </c>
      <c r="C632" s="3" t="n">
        <v>3</v>
      </c>
      <c r="D632" s="3" t="s">
        <v>12</v>
      </c>
      <c r="E632" s="3" t="n">
        <v>1</v>
      </c>
      <c r="F632" s="3" t="s">
        <v>577</v>
      </c>
    </row>
    <row collapsed="false" customFormat="true" customHeight="true" hidden="false" ht="14.25" outlineLevel="0" r="633" s="4">
      <c r="A633" s="3" t="s">
        <v>551</v>
      </c>
      <c r="B633" s="3" t="s">
        <v>576</v>
      </c>
      <c r="C633" s="3" t="n">
        <v>3</v>
      </c>
      <c r="D633" s="3" t="s">
        <v>12</v>
      </c>
      <c r="E633" s="3" t="n">
        <v>2</v>
      </c>
      <c r="F633" s="3" t="s">
        <v>578</v>
      </c>
    </row>
    <row collapsed="false" customFormat="true" customHeight="true" hidden="false" ht="14.25" outlineLevel="0" r="634" s="4">
      <c r="A634" s="3" t="s">
        <v>551</v>
      </c>
      <c r="B634" s="3" t="s">
        <v>576</v>
      </c>
      <c r="C634" s="3" t="n">
        <v>3</v>
      </c>
      <c r="D634" s="3" t="s">
        <v>12</v>
      </c>
      <c r="E634" s="3" t="n">
        <v>3</v>
      </c>
      <c r="F634" s="3" t="s">
        <v>579</v>
      </c>
    </row>
    <row collapsed="false" customFormat="true" customHeight="true" hidden="false" ht="14.25" outlineLevel="0" r="635" s="4">
      <c r="A635" s="3" t="s">
        <v>551</v>
      </c>
      <c r="B635" s="3" t="s">
        <v>576</v>
      </c>
      <c r="C635" s="3" t="n">
        <v>3</v>
      </c>
      <c r="D635" s="3" t="s">
        <v>12</v>
      </c>
      <c r="E635" s="3" t="n">
        <v>4</v>
      </c>
      <c r="F635" s="3" t="s">
        <v>580</v>
      </c>
    </row>
    <row collapsed="false" customFormat="true" customHeight="true" hidden="false" ht="14.25" outlineLevel="0" r="636" s="4">
      <c r="A636" s="3" t="s">
        <v>551</v>
      </c>
      <c r="B636" s="3" t="s">
        <v>576</v>
      </c>
      <c r="C636" s="3" t="n">
        <v>3</v>
      </c>
      <c r="D636" s="3" t="s">
        <v>10</v>
      </c>
      <c r="E636" s="3" t="n">
        <v>5</v>
      </c>
      <c r="F636" s="3" t="s">
        <v>581</v>
      </c>
    </row>
    <row collapsed="false" customFormat="true" customHeight="true" hidden="false" ht="14.25" outlineLevel="0" r="637" s="4">
      <c r="A637" s="3" t="s">
        <v>551</v>
      </c>
      <c r="B637" s="3" t="s">
        <v>576</v>
      </c>
      <c r="C637" s="3" t="n">
        <v>3</v>
      </c>
      <c r="D637" s="3" t="s">
        <v>10</v>
      </c>
      <c r="E637" s="3" t="n">
        <v>6</v>
      </c>
      <c r="F637" s="3" t="s">
        <v>582</v>
      </c>
    </row>
    <row collapsed="false" customFormat="true" customHeight="true" hidden="false" ht="14.25" outlineLevel="0" r="638" s="4">
      <c r="A638" s="3"/>
      <c r="B638" s="3"/>
      <c r="C638" s="3"/>
      <c r="D638" s="3"/>
      <c r="E638" s="3"/>
      <c r="F638" s="3"/>
    </row>
    <row collapsed="false" customFormat="true" customHeight="true" hidden="false" ht="14.25" outlineLevel="0" r="639" s="4">
      <c r="A639" s="3" t="s">
        <v>551</v>
      </c>
      <c r="B639" s="3" t="s">
        <v>583</v>
      </c>
      <c r="C639" s="3" t="n">
        <v>0</v>
      </c>
      <c r="D639" s="3" t="n">
        <v>0</v>
      </c>
      <c r="E639" s="3"/>
      <c r="F639" s="3"/>
    </row>
    <row collapsed="false" customFormat="true" customHeight="true" hidden="false" ht="14.25" outlineLevel="0" r="640" s="4">
      <c r="A640" s="3" t="s">
        <v>551</v>
      </c>
      <c r="B640" s="3" t="s">
        <v>583</v>
      </c>
      <c r="C640" s="3" t="n">
        <v>3</v>
      </c>
      <c r="D640" s="3" t="s">
        <v>10</v>
      </c>
      <c r="E640" s="3" t="n">
        <v>1</v>
      </c>
      <c r="F640" s="3" t="s">
        <v>584</v>
      </c>
    </row>
    <row collapsed="false" customFormat="true" customHeight="true" hidden="false" ht="14.25" outlineLevel="0" r="641" s="4">
      <c r="A641" s="3" t="s">
        <v>551</v>
      </c>
      <c r="B641" s="3" t="s">
        <v>583</v>
      </c>
      <c r="C641" s="3" t="n">
        <v>3</v>
      </c>
      <c r="D641" s="3" t="s">
        <v>8</v>
      </c>
      <c r="E641" s="3" t="n">
        <v>2</v>
      </c>
      <c r="F641" s="3" t="s">
        <v>585</v>
      </c>
    </row>
    <row collapsed="false" customFormat="true" customHeight="true" hidden="false" ht="14.25" outlineLevel="0" r="642" s="4">
      <c r="A642" s="3" t="s">
        <v>551</v>
      </c>
      <c r="B642" s="3" t="s">
        <v>583</v>
      </c>
      <c r="C642" s="3" t="n">
        <v>3</v>
      </c>
      <c r="D642" s="3" t="s">
        <v>586</v>
      </c>
      <c r="E642" s="3" t="n">
        <v>3</v>
      </c>
      <c r="F642" s="3" t="s">
        <v>587</v>
      </c>
    </row>
    <row collapsed="false" customFormat="true" customHeight="true" hidden="false" ht="14.25" outlineLevel="0" r="643" s="4">
      <c r="A643" s="3" t="s">
        <v>551</v>
      </c>
      <c r="B643" s="3" t="s">
        <v>583</v>
      </c>
      <c r="C643" s="3" t="n">
        <v>3</v>
      </c>
      <c r="D643" s="3" t="s">
        <v>586</v>
      </c>
      <c r="E643" s="3" t="n">
        <v>4</v>
      </c>
      <c r="F643" s="3" t="s">
        <v>588</v>
      </c>
    </row>
    <row collapsed="false" customFormat="true" customHeight="true" hidden="false" ht="14.25" outlineLevel="0" r="644" s="4">
      <c r="A644" s="3" t="s">
        <v>551</v>
      </c>
      <c r="B644" s="3" t="s">
        <v>583</v>
      </c>
      <c r="C644" s="3" t="n">
        <v>3</v>
      </c>
      <c r="D644" s="3" t="s">
        <v>12</v>
      </c>
      <c r="E644" s="3" t="n">
        <v>5</v>
      </c>
      <c r="F644" s="3" t="s">
        <v>589</v>
      </c>
    </row>
    <row collapsed="false" customFormat="true" customHeight="true" hidden="false" ht="14.25" outlineLevel="0" r="645" s="4">
      <c r="A645" s="3" t="s">
        <v>551</v>
      </c>
      <c r="B645" s="3" t="s">
        <v>583</v>
      </c>
      <c r="C645" s="3" t="n">
        <v>3</v>
      </c>
      <c r="D645" s="3" t="s">
        <v>586</v>
      </c>
      <c r="E645" s="3" t="n">
        <v>6</v>
      </c>
      <c r="F645" s="3" t="s">
        <v>590</v>
      </c>
    </row>
    <row collapsed="false" customFormat="true" customHeight="true" hidden="false" ht="14.25" outlineLevel="0" r="646" s="4">
      <c r="A646" s="3" t="s">
        <v>551</v>
      </c>
      <c r="B646" s="3" t="s">
        <v>583</v>
      </c>
      <c r="C646" s="3" t="n">
        <v>3</v>
      </c>
      <c r="D646" s="3" t="s">
        <v>586</v>
      </c>
      <c r="E646" s="3" t="n">
        <v>7</v>
      </c>
      <c r="F646" s="3" t="s">
        <v>591</v>
      </c>
    </row>
    <row collapsed="false" customFormat="true" customHeight="true" hidden="false" ht="14.25" outlineLevel="0" r="647" s="4">
      <c r="A647" s="3" t="s">
        <v>551</v>
      </c>
      <c r="B647" s="3" t="s">
        <v>583</v>
      </c>
      <c r="C647" s="3" t="n">
        <v>3</v>
      </c>
      <c r="D647" s="3" t="s">
        <v>586</v>
      </c>
      <c r="E647" s="3" t="n">
        <v>8</v>
      </c>
      <c r="F647" s="3" t="s">
        <v>592</v>
      </c>
    </row>
    <row collapsed="false" customFormat="true" customHeight="true" hidden="false" ht="14.25" outlineLevel="0" r="648" s="4">
      <c r="A648" s="3" t="s">
        <v>551</v>
      </c>
      <c r="B648" s="3" t="s">
        <v>583</v>
      </c>
      <c r="C648" s="3" t="n">
        <v>3</v>
      </c>
      <c r="D648" s="3" t="s">
        <v>586</v>
      </c>
      <c r="E648" s="3" t="n">
        <v>9</v>
      </c>
      <c r="F648" s="3" t="s">
        <v>593</v>
      </c>
    </row>
    <row collapsed="false" customFormat="true" customHeight="true" hidden="false" ht="14.25" outlineLevel="0" r="649" s="4">
      <c r="A649" s="3" t="s">
        <v>551</v>
      </c>
      <c r="B649" s="3" t="s">
        <v>583</v>
      </c>
      <c r="C649" s="3" t="n">
        <v>3</v>
      </c>
      <c r="D649" s="3" t="s">
        <v>8</v>
      </c>
      <c r="E649" s="3" t="n">
        <v>10</v>
      </c>
      <c r="F649" s="3" t="s">
        <v>594</v>
      </c>
    </row>
    <row collapsed="false" customFormat="true" customHeight="true" hidden="false" ht="14.25" outlineLevel="0" r="650" s="4">
      <c r="A650" s="3"/>
      <c r="B650" s="3"/>
      <c r="C650" s="3"/>
      <c r="D650" s="3"/>
      <c r="E650" s="3"/>
      <c r="F650" s="3"/>
    </row>
    <row collapsed="false" customFormat="true" customHeight="true" hidden="false" ht="14.25" outlineLevel="0" r="651" s="4">
      <c r="A651" s="3" t="s">
        <v>551</v>
      </c>
      <c r="B651" s="3" t="s">
        <v>595</v>
      </c>
      <c r="C651" s="3" t="n">
        <v>0</v>
      </c>
      <c r="D651" s="3" t="n">
        <v>0</v>
      </c>
      <c r="E651" s="3"/>
      <c r="F651" s="3"/>
    </row>
    <row collapsed="false" customFormat="true" customHeight="true" hidden="false" ht="14.25" outlineLevel="0" r="652" s="4">
      <c r="A652" s="3" t="s">
        <v>551</v>
      </c>
      <c r="B652" s="3" t="s">
        <v>595</v>
      </c>
      <c r="C652" s="3" t="n">
        <v>3</v>
      </c>
      <c r="D652" s="3" t="s">
        <v>12</v>
      </c>
      <c r="E652" s="3" t="n">
        <v>1</v>
      </c>
      <c r="F652" s="3" t="s">
        <v>596</v>
      </c>
    </row>
    <row collapsed="false" customFormat="true" customHeight="true" hidden="false" ht="14.25" outlineLevel="0" r="653" s="4">
      <c r="A653" s="3" t="s">
        <v>551</v>
      </c>
      <c r="B653" s="3" t="s">
        <v>595</v>
      </c>
      <c r="C653" s="3" t="n">
        <v>3</v>
      </c>
      <c r="D653" s="3" t="s">
        <v>10</v>
      </c>
      <c r="E653" s="3" t="n">
        <v>2</v>
      </c>
      <c r="F653" s="3" t="s">
        <v>597</v>
      </c>
    </row>
    <row collapsed="false" customFormat="true" customHeight="true" hidden="false" ht="14.25" outlineLevel="0" r="654" s="4">
      <c r="A654" s="3" t="s">
        <v>551</v>
      </c>
      <c r="B654" s="3" t="s">
        <v>595</v>
      </c>
      <c r="C654" s="3" t="n">
        <v>3</v>
      </c>
      <c r="D654" s="3" t="s">
        <v>8</v>
      </c>
      <c r="E654" s="3" t="n">
        <v>3</v>
      </c>
      <c r="F654" s="3" t="s">
        <v>598</v>
      </c>
    </row>
    <row collapsed="false" customFormat="true" customHeight="true" hidden="false" ht="14.25" outlineLevel="0" r="655" s="4">
      <c r="A655" s="3" t="s">
        <v>551</v>
      </c>
      <c r="B655" s="3" t="s">
        <v>595</v>
      </c>
      <c r="C655" s="3" t="n">
        <v>3</v>
      </c>
      <c r="D655" s="3" t="s">
        <v>8</v>
      </c>
      <c r="E655" s="3" t="n">
        <v>4</v>
      </c>
      <c r="F655" s="3" t="s">
        <v>599</v>
      </c>
    </row>
    <row collapsed="false" customFormat="true" customHeight="true" hidden="false" ht="14.25" outlineLevel="0" r="656" s="4">
      <c r="A656" s="3" t="s">
        <v>551</v>
      </c>
      <c r="B656" s="3" t="s">
        <v>595</v>
      </c>
      <c r="C656" s="3" t="n">
        <v>3</v>
      </c>
      <c r="D656" s="3" t="s">
        <v>12</v>
      </c>
      <c r="E656" s="3" t="n">
        <v>5</v>
      </c>
      <c r="F656" s="3" t="s">
        <v>600</v>
      </c>
    </row>
    <row collapsed="false" customFormat="true" customHeight="true" hidden="false" ht="14.25" outlineLevel="0" r="657" s="4">
      <c r="A657" s="3" t="s">
        <v>551</v>
      </c>
      <c r="B657" s="3" t="s">
        <v>595</v>
      </c>
      <c r="C657" s="3" t="n">
        <v>3</v>
      </c>
      <c r="D657" s="3" t="s">
        <v>8</v>
      </c>
      <c r="E657" s="3" t="n">
        <v>6</v>
      </c>
      <c r="F657" s="3" t="s">
        <v>601</v>
      </c>
    </row>
    <row collapsed="false" customFormat="true" customHeight="true" hidden="false" ht="14.25" outlineLevel="0" r="658" s="4">
      <c r="A658" s="3" t="s">
        <v>551</v>
      </c>
      <c r="B658" s="3" t="s">
        <v>595</v>
      </c>
      <c r="C658" s="3" t="n">
        <v>3</v>
      </c>
      <c r="D658" s="3" t="s">
        <v>10</v>
      </c>
      <c r="E658" s="3" t="n">
        <v>7</v>
      </c>
      <c r="F658" s="3" t="s">
        <v>602</v>
      </c>
    </row>
    <row collapsed="false" customFormat="true" customHeight="true" hidden="false" ht="14.25" outlineLevel="0" r="659" s="4">
      <c r="A659" s="3" t="s">
        <v>551</v>
      </c>
      <c r="B659" s="3" t="s">
        <v>595</v>
      </c>
      <c r="C659" s="3" t="n">
        <v>3</v>
      </c>
      <c r="D659" s="3" t="s">
        <v>12</v>
      </c>
      <c r="E659" s="3" t="n">
        <v>8</v>
      </c>
      <c r="F659" s="3" t="s">
        <v>603</v>
      </c>
    </row>
    <row collapsed="false" customFormat="true" customHeight="true" hidden="false" ht="14.25" outlineLevel="0" r="660" s="4">
      <c r="A660" s="3" t="s">
        <v>551</v>
      </c>
      <c r="B660" s="3" t="s">
        <v>595</v>
      </c>
      <c r="C660" s="3" t="n">
        <v>3</v>
      </c>
      <c r="D660" s="3" t="s">
        <v>8</v>
      </c>
      <c r="E660" s="3" t="n">
        <v>9</v>
      </c>
      <c r="F660" s="3" t="s">
        <v>604</v>
      </c>
    </row>
    <row collapsed="false" customFormat="true" customHeight="true" hidden="false" ht="14.25" outlineLevel="0" r="661" s="4">
      <c r="A661" s="3" t="s">
        <v>551</v>
      </c>
      <c r="B661" s="3" t="s">
        <v>595</v>
      </c>
      <c r="C661" s="3" t="n">
        <v>3</v>
      </c>
      <c r="D661" s="3" t="s">
        <v>10</v>
      </c>
      <c r="E661" s="3" t="n">
        <v>10</v>
      </c>
      <c r="F661" s="3" t="s">
        <v>605</v>
      </c>
    </row>
    <row collapsed="false" customFormat="true" customHeight="true" hidden="false" ht="14.25" outlineLevel="0" r="662" s="4">
      <c r="A662" s="3"/>
      <c r="B662" s="3"/>
      <c r="C662" s="3"/>
      <c r="D662" s="3"/>
      <c r="E662" s="3"/>
      <c r="F662" s="3"/>
    </row>
    <row collapsed="false" customFormat="true" customHeight="true" hidden="false" ht="14.25" outlineLevel="0" r="663" s="4">
      <c r="A663" s="3" t="s">
        <v>551</v>
      </c>
      <c r="B663" s="3" t="s">
        <v>606</v>
      </c>
      <c r="C663" s="3" t="n">
        <v>0</v>
      </c>
      <c r="D663" s="3" t="n">
        <v>0</v>
      </c>
      <c r="E663" s="3"/>
      <c r="F663" s="3"/>
    </row>
    <row collapsed="false" customFormat="true" customHeight="true" hidden="false" ht="14.25" outlineLevel="0" r="664" s="4">
      <c r="A664" s="3" t="s">
        <v>551</v>
      </c>
      <c r="B664" s="3" t="s">
        <v>606</v>
      </c>
      <c r="C664" s="3" t="n">
        <v>3</v>
      </c>
      <c r="D664" s="3" t="s">
        <v>8</v>
      </c>
      <c r="E664" s="3" t="n">
        <v>1</v>
      </c>
      <c r="F664" s="3" t="s">
        <v>607</v>
      </c>
    </row>
    <row collapsed="false" customFormat="true" customHeight="true" hidden="false" ht="14.25" outlineLevel="0" r="665" s="4">
      <c r="A665" s="3" t="s">
        <v>551</v>
      </c>
      <c r="B665" s="3" t="s">
        <v>606</v>
      </c>
      <c r="C665" s="3" t="n">
        <v>3</v>
      </c>
      <c r="D665" s="3" t="s">
        <v>10</v>
      </c>
      <c r="E665" s="3" t="n">
        <v>2</v>
      </c>
      <c r="F665" s="3" t="s">
        <v>608</v>
      </c>
    </row>
    <row collapsed="false" customFormat="true" customHeight="true" hidden="false" ht="14.25" outlineLevel="0" r="666" s="4">
      <c r="A666" s="3" t="s">
        <v>551</v>
      </c>
      <c r="B666" s="3" t="s">
        <v>606</v>
      </c>
      <c r="C666" s="3" t="n">
        <v>3</v>
      </c>
      <c r="D666" s="3" t="s">
        <v>8</v>
      </c>
      <c r="E666" s="3" t="n">
        <v>3</v>
      </c>
      <c r="F666" s="3" t="s">
        <v>609</v>
      </c>
    </row>
    <row collapsed="false" customFormat="true" customHeight="true" hidden="false" ht="14.25" outlineLevel="0" r="667" s="4">
      <c r="A667" s="3" t="s">
        <v>551</v>
      </c>
      <c r="B667" s="3" t="s">
        <v>606</v>
      </c>
      <c r="C667" s="3" t="n">
        <v>3</v>
      </c>
      <c r="D667" s="3" t="s">
        <v>8</v>
      </c>
      <c r="E667" s="3" t="n">
        <v>4</v>
      </c>
      <c r="F667" s="3" t="s">
        <v>610</v>
      </c>
    </row>
    <row collapsed="false" customFormat="true" customHeight="true" hidden="false" ht="14.25" outlineLevel="0" r="668" s="4">
      <c r="A668" s="3" t="s">
        <v>551</v>
      </c>
      <c r="B668" s="3" t="s">
        <v>606</v>
      </c>
      <c r="C668" s="3" t="n">
        <v>3</v>
      </c>
      <c r="D668" s="3" t="s">
        <v>12</v>
      </c>
      <c r="E668" s="3" t="n">
        <v>5</v>
      </c>
      <c r="F668" s="3" t="s">
        <v>611</v>
      </c>
    </row>
    <row collapsed="false" customFormat="true" customHeight="true" hidden="false" ht="14.25" outlineLevel="0" r="669" s="4">
      <c r="A669" s="3"/>
      <c r="B669" s="3"/>
      <c r="C669" s="3"/>
      <c r="D669" s="3"/>
      <c r="E669" s="3"/>
      <c r="F669" s="3"/>
    </row>
    <row collapsed="false" customFormat="true" customHeight="true" hidden="false" ht="14.25" outlineLevel="0" r="670" s="4">
      <c r="A670" s="3" t="s">
        <v>551</v>
      </c>
      <c r="B670" s="3" t="s">
        <v>612</v>
      </c>
      <c r="C670" s="3" t="n">
        <v>0</v>
      </c>
      <c r="D670" s="3" t="n">
        <v>0</v>
      </c>
      <c r="E670" s="3"/>
      <c r="F670" s="3"/>
    </row>
    <row collapsed="false" customFormat="true" customHeight="true" hidden="false" ht="14.25" outlineLevel="0" r="671" s="4">
      <c r="A671" s="3" t="s">
        <v>551</v>
      </c>
      <c r="B671" s="3" t="s">
        <v>612</v>
      </c>
      <c r="C671" s="3" t="n">
        <v>3</v>
      </c>
      <c r="D671" s="3" t="s">
        <v>10</v>
      </c>
      <c r="E671" s="3" t="n">
        <v>1</v>
      </c>
      <c r="F671" s="3" t="s">
        <v>613</v>
      </c>
    </row>
    <row collapsed="false" customFormat="true" customHeight="true" hidden="false" ht="14.25" outlineLevel="0" r="672" s="4">
      <c r="A672" s="3" t="s">
        <v>551</v>
      </c>
      <c r="B672" s="3" t="s">
        <v>612</v>
      </c>
      <c r="C672" s="3" t="n">
        <v>3</v>
      </c>
      <c r="D672" s="3" t="s">
        <v>12</v>
      </c>
      <c r="E672" s="3" t="n">
        <v>2</v>
      </c>
      <c r="F672" s="3" t="s">
        <v>614</v>
      </c>
    </row>
    <row collapsed="false" customFormat="true" customHeight="true" hidden="false" ht="14.25" outlineLevel="0" r="673" s="4">
      <c r="A673" s="3" t="s">
        <v>551</v>
      </c>
      <c r="B673" s="3" t="s">
        <v>612</v>
      </c>
      <c r="C673" s="3" t="n">
        <v>3</v>
      </c>
      <c r="D673" s="3" t="s">
        <v>8</v>
      </c>
      <c r="E673" s="3" t="n">
        <v>3</v>
      </c>
      <c r="F673" s="3" t="s">
        <v>615</v>
      </c>
    </row>
    <row collapsed="false" customFormat="true" customHeight="true" hidden="false" ht="14.25" outlineLevel="0" r="674" s="4">
      <c r="A674" s="3" t="s">
        <v>551</v>
      </c>
      <c r="B674" s="3" t="s">
        <v>612</v>
      </c>
      <c r="C674" s="3" t="n">
        <v>3</v>
      </c>
      <c r="D674" s="3" t="s">
        <v>8</v>
      </c>
      <c r="E674" s="3" t="n">
        <v>4</v>
      </c>
      <c r="F674" s="3" t="s">
        <v>616</v>
      </c>
    </row>
    <row collapsed="false" customFormat="true" customHeight="true" hidden="false" ht="14.25" outlineLevel="0" r="675" s="4">
      <c r="A675" s="3" t="s">
        <v>551</v>
      </c>
      <c r="B675" s="3" t="s">
        <v>612</v>
      </c>
      <c r="C675" s="3" t="n">
        <v>3</v>
      </c>
      <c r="D675" s="3" t="s">
        <v>8</v>
      </c>
      <c r="E675" s="3" t="n">
        <v>5</v>
      </c>
      <c r="F675" s="3" t="s">
        <v>617</v>
      </c>
    </row>
    <row collapsed="false" customFormat="true" customHeight="true" hidden="false" ht="14.25" outlineLevel="0" r="676" s="4">
      <c r="A676" s="3"/>
      <c r="B676" s="3"/>
      <c r="C676" s="3"/>
      <c r="D676" s="3"/>
      <c r="E676" s="3"/>
      <c r="F676" s="3"/>
    </row>
    <row collapsed="false" customFormat="true" customHeight="true" hidden="false" ht="14.25" outlineLevel="0" r="677" s="4">
      <c r="A677" s="3" t="s">
        <v>551</v>
      </c>
      <c r="B677" s="3" t="s">
        <v>618</v>
      </c>
      <c r="C677" s="3" t="n">
        <v>0</v>
      </c>
      <c r="D677" s="3" t="n">
        <v>0</v>
      </c>
      <c r="E677" s="3"/>
      <c r="F677" s="3"/>
    </row>
    <row collapsed="false" customFormat="true" customHeight="true" hidden="false" ht="14.25" outlineLevel="0" r="678" s="4">
      <c r="A678" s="3" t="s">
        <v>551</v>
      </c>
      <c r="B678" s="3" t="s">
        <v>618</v>
      </c>
      <c r="C678" s="3" t="n">
        <v>3</v>
      </c>
      <c r="D678" s="3" t="s">
        <v>8</v>
      </c>
      <c r="E678" s="3" t="n">
        <v>1</v>
      </c>
      <c r="F678" s="3" t="s">
        <v>619</v>
      </c>
    </row>
    <row collapsed="false" customFormat="true" customHeight="true" hidden="false" ht="14.25" outlineLevel="0" r="679" s="4">
      <c r="A679" s="3" t="s">
        <v>551</v>
      </c>
      <c r="B679" s="3" t="s">
        <v>618</v>
      </c>
      <c r="C679" s="3" t="n">
        <v>3</v>
      </c>
      <c r="D679" s="3" t="s">
        <v>12</v>
      </c>
      <c r="E679" s="3" t="n">
        <v>2</v>
      </c>
      <c r="F679" s="3" t="s">
        <v>620</v>
      </c>
    </row>
    <row collapsed="false" customFormat="true" customHeight="true" hidden="false" ht="14.25" outlineLevel="0" r="680" s="4">
      <c r="A680" s="3" t="s">
        <v>551</v>
      </c>
      <c r="B680" s="3" t="s">
        <v>618</v>
      </c>
      <c r="C680" s="3" t="n">
        <v>3</v>
      </c>
      <c r="D680" s="3" t="s">
        <v>12</v>
      </c>
      <c r="E680" s="3" t="n">
        <v>3</v>
      </c>
      <c r="F680" s="3" t="s">
        <v>621</v>
      </c>
    </row>
    <row collapsed="false" customFormat="true" customHeight="true" hidden="false" ht="14.25" outlineLevel="0" r="681" s="4">
      <c r="A681" s="3" t="s">
        <v>551</v>
      </c>
      <c r="B681" s="3" t="s">
        <v>618</v>
      </c>
      <c r="C681" s="3" t="n">
        <v>3</v>
      </c>
      <c r="D681" s="3" t="s">
        <v>10</v>
      </c>
      <c r="E681" s="3" t="n">
        <v>4</v>
      </c>
      <c r="F681" s="3" t="s">
        <v>622</v>
      </c>
    </row>
    <row collapsed="false" customFormat="true" customHeight="true" hidden="false" ht="14.25" outlineLevel="0" r="682" s="4">
      <c r="A682" s="3" t="s">
        <v>551</v>
      </c>
      <c r="B682" s="3" t="s">
        <v>618</v>
      </c>
      <c r="C682" s="3" t="n">
        <v>3</v>
      </c>
      <c r="D682" s="3" t="s">
        <v>10</v>
      </c>
      <c r="E682" s="3" t="n">
        <v>5</v>
      </c>
      <c r="F682" s="3" t="s">
        <v>623</v>
      </c>
    </row>
    <row collapsed="false" customFormat="true" customHeight="true" hidden="false" ht="14.25" outlineLevel="0" r="683" s="4">
      <c r="A683" s="3" t="s">
        <v>551</v>
      </c>
      <c r="B683" s="3" t="s">
        <v>618</v>
      </c>
      <c r="C683" s="3" t="n">
        <v>3</v>
      </c>
      <c r="D683" s="3" t="s">
        <v>8</v>
      </c>
      <c r="E683" s="3" t="n">
        <v>6</v>
      </c>
      <c r="F683" s="3" t="s">
        <v>624</v>
      </c>
    </row>
    <row collapsed="false" customFormat="true" customHeight="true" hidden="false" ht="14.25" outlineLevel="0" r="684" s="4">
      <c r="A684" s="3" t="s">
        <v>551</v>
      </c>
      <c r="B684" s="3" t="s">
        <v>618</v>
      </c>
      <c r="C684" s="3" t="n">
        <v>3</v>
      </c>
      <c r="D684" s="3" t="s">
        <v>12</v>
      </c>
      <c r="E684" s="3" t="n">
        <v>7</v>
      </c>
      <c r="F684" s="3" t="s">
        <v>625</v>
      </c>
    </row>
    <row collapsed="false" customFormat="true" customHeight="true" hidden="false" ht="14.25" outlineLevel="0" r="685" s="4">
      <c r="A685" s="3"/>
      <c r="B685" s="3"/>
      <c r="C685" s="3"/>
      <c r="D685" s="3"/>
      <c r="E685" s="3"/>
      <c r="F685" s="3"/>
    </row>
    <row collapsed="false" customFormat="true" customHeight="true" hidden="false" ht="14.25" outlineLevel="0" r="686" s="4">
      <c r="A686" s="3" t="s">
        <v>551</v>
      </c>
      <c r="B686" s="3" t="s">
        <v>626</v>
      </c>
      <c r="C686" s="3" t="n">
        <v>0</v>
      </c>
      <c r="D686" s="3" t="n">
        <v>0</v>
      </c>
      <c r="E686" s="3"/>
      <c r="F686" s="3"/>
    </row>
    <row collapsed="false" customFormat="true" customHeight="true" hidden="false" ht="14.25" outlineLevel="0" r="687" s="4">
      <c r="A687" s="3" t="s">
        <v>551</v>
      </c>
      <c r="B687" s="3" t="s">
        <v>626</v>
      </c>
      <c r="C687" s="3" t="n">
        <v>3</v>
      </c>
      <c r="D687" s="3" t="s">
        <v>8</v>
      </c>
      <c r="E687" s="3" t="n">
        <v>1</v>
      </c>
      <c r="F687" s="3" t="s">
        <v>627</v>
      </c>
    </row>
    <row collapsed="false" customFormat="true" customHeight="true" hidden="false" ht="14.25" outlineLevel="0" r="688" s="4">
      <c r="A688" s="3" t="s">
        <v>551</v>
      </c>
      <c r="B688" s="3" t="s">
        <v>626</v>
      </c>
      <c r="C688" s="3" t="n">
        <v>3</v>
      </c>
      <c r="D688" s="3" t="s">
        <v>12</v>
      </c>
      <c r="E688" s="3" t="n">
        <v>2</v>
      </c>
      <c r="F688" s="3" t="s">
        <v>628</v>
      </c>
    </row>
    <row collapsed="false" customFormat="true" customHeight="true" hidden="false" ht="14.25" outlineLevel="0" r="689" s="4">
      <c r="A689" s="3" t="s">
        <v>551</v>
      </c>
      <c r="B689" s="3" t="s">
        <v>626</v>
      </c>
      <c r="C689" s="3" t="n">
        <v>3</v>
      </c>
      <c r="D689" s="3" t="s">
        <v>12</v>
      </c>
      <c r="E689" s="3" t="n">
        <v>3</v>
      </c>
      <c r="F689" s="3" t="s">
        <v>629</v>
      </c>
    </row>
    <row collapsed="false" customFormat="true" customHeight="true" hidden="false" ht="14.25" outlineLevel="0" r="690" s="4">
      <c r="A690" s="3" t="s">
        <v>551</v>
      </c>
      <c r="B690" s="3" t="s">
        <v>626</v>
      </c>
      <c r="C690" s="3" t="n">
        <v>3</v>
      </c>
      <c r="D690" s="3" t="s">
        <v>12</v>
      </c>
      <c r="E690" s="3" t="n">
        <v>4</v>
      </c>
      <c r="F690" s="3" t="s">
        <v>630</v>
      </c>
    </row>
    <row collapsed="false" customFormat="true" customHeight="true" hidden="false" ht="14.25" outlineLevel="0" r="691" s="4">
      <c r="A691" s="3" t="s">
        <v>551</v>
      </c>
      <c r="B691" s="3" t="s">
        <v>626</v>
      </c>
      <c r="C691" s="3" t="n">
        <v>3</v>
      </c>
      <c r="D691" s="3" t="s">
        <v>8</v>
      </c>
      <c r="E691" s="3" t="n">
        <v>5</v>
      </c>
      <c r="F691" s="3" t="s">
        <v>631</v>
      </c>
    </row>
    <row collapsed="false" customFormat="true" customHeight="true" hidden="false" ht="14.25" outlineLevel="0" r="692" s="4">
      <c r="A692" s="3" t="s">
        <v>551</v>
      </c>
      <c r="B692" s="3" t="s">
        <v>626</v>
      </c>
      <c r="C692" s="3" t="n">
        <v>3</v>
      </c>
      <c r="D692" s="3" t="s">
        <v>8</v>
      </c>
      <c r="E692" s="3" t="n">
        <v>6</v>
      </c>
      <c r="F692" s="3" t="s">
        <v>632</v>
      </c>
    </row>
    <row collapsed="false" customFormat="true" customHeight="true" hidden="false" ht="14.25" outlineLevel="0" r="693" s="4">
      <c r="A693" s="3" t="s">
        <v>551</v>
      </c>
      <c r="B693" s="3" t="s">
        <v>626</v>
      </c>
      <c r="C693" s="3" t="n">
        <v>3</v>
      </c>
      <c r="D693" s="3" t="s">
        <v>10</v>
      </c>
      <c r="E693" s="3" t="n">
        <v>7</v>
      </c>
      <c r="F693" s="3" t="s">
        <v>633</v>
      </c>
    </row>
    <row collapsed="false" customFormat="true" customHeight="true" hidden="false" ht="14.25" outlineLevel="0" r="694" s="4">
      <c r="A694" s="3" t="s">
        <v>551</v>
      </c>
      <c r="B694" s="3" t="s">
        <v>626</v>
      </c>
      <c r="C694" s="3" t="n">
        <v>3</v>
      </c>
      <c r="D694" s="3" t="s">
        <v>8</v>
      </c>
      <c r="E694" s="3" t="n">
        <v>8</v>
      </c>
      <c r="F694" s="3" t="s">
        <v>634</v>
      </c>
    </row>
    <row collapsed="false" customFormat="true" customHeight="true" hidden="false" ht="14.25" outlineLevel="0" r="695" s="4">
      <c r="A695" s="3"/>
      <c r="B695" s="3"/>
      <c r="C695" s="3"/>
      <c r="D695" s="3"/>
      <c r="E695" s="3"/>
      <c r="F695" s="3"/>
    </row>
    <row collapsed="false" customFormat="true" customHeight="true" hidden="false" ht="14.25" outlineLevel="0" r="696" s="4">
      <c r="A696" s="3" t="s">
        <v>551</v>
      </c>
      <c r="B696" s="3" t="s">
        <v>635</v>
      </c>
      <c r="C696" s="3" t="n">
        <v>0</v>
      </c>
      <c r="D696" s="3" t="n">
        <v>0</v>
      </c>
      <c r="E696" s="3"/>
      <c r="F696" s="3"/>
    </row>
    <row collapsed="false" customFormat="true" customHeight="true" hidden="false" ht="14.25" outlineLevel="0" r="697" s="4">
      <c r="A697" s="3" t="s">
        <v>551</v>
      </c>
      <c r="B697" s="3" t="s">
        <v>635</v>
      </c>
      <c r="C697" s="3" t="n">
        <v>3</v>
      </c>
      <c r="D697" s="3" t="s">
        <v>8</v>
      </c>
      <c r="E697" s="3" t="n">
        <v>1</v>
      </c>
      <c r="F697" s="3" t="s">
        <v>636</v>
      </c>
    </row>
    <row collapsed="false" customFormat="true" customHeight="true" hidden="false" ht="14.25" outlineLevel="0" r="698" s="4">
      <c r="A698" s="3" t="s">
        <v>551</v>
      </c>
      <c r="B698" s="3" t="s">
        <v>635</v>
      </c>
      <c r="C698" s="3" t="n">
        <v>3</v>
      </c>
      <c r="D698" s="3" t="s">
        <v>8</v>
      </c>
      <c r="E698" s="3" t="n">
        <v>2</v>
      </c>
      <c r="F698" s="3" t="s">
        <v>637</v>
      </c>
    </row>
    <row collapsed="false" customFormat="true" customHeight="true" hidden="false" ht="14.25" outlineLevel="0" r="699" s="4">
      <c r="A699" s="3" t="s">
        <v>551</v>
      </c>
      <c r="B699" s="3" t="s">
        <v>635</v>
      </c>
      <c r="C699" s="3" t="n">
        <v>3</v>
      </c>
      <c r="D699" s="3" t="s">
        <v>12</v>
      </c>
      <c r="E699" s="3" t="n">
        <v>3</v>
      </c>
      <c r="F699" s="3" t="s">
        <v>638</v>
      </c>
    </row>
    <row collapsed="false" customFormat="true" customHeight="true" hidden="false" ht="14.25" outlineLevel="0" r="700" s="4">
      <c r="A700" s="3" t="s">
        <v>551</v>
      </c>
      <c r="B700" s="3" t="s">
        <v>635</v>
      </c>
      <c r="C700" s="3" t="n">
        <v>3</v>
      </c>
      <c r="D700" s="3" t="s">
        <v>8</v>
      </c>
      <c r="E700" s="3" t="n">
        <v>4</v>
      </c>
      <c r="F700" s="3" t="s">
        <v>639</v>
      </c>
    </row>
    <row collapsed="false" customFormat="true" customHeight="true" hidden="false" ht="14.25" outlineLevel="0" r="701" s="4">
      <c r="A701" s="3" t="s">
        <v>551</v>
      </c>
      <c r="B701" s="3" t="s">
        <v>635</v>
      </c>
      <c r="C701" s="3" t="n">
        <v>3</v>
      </c>
      <c r="D701" s="3" t="s">
        <v>8</v>
      </c>
      <c r="E701" s="3" t="n">
        <v>5</v>
      </c>
      <c r="F701" s="3" t="s">
        <v>640</v>
      </c>
    </row>
    <row collapsed="false" customFormat="true" customHeight="true" hidden="false" ht="14.25" outlineLevel="0" r="702" s="4">
      <c r="A702" s="3" t="s">
        <v>551</v>
      </c>
      <c r="B702" s="3" t="s">
        <v>635</v>
      </c>
      <c r="C702" s="3" t="n">
        <v>3</v>
      </c>
      <c r="D702" s="3" t="s">
        <v>12</v>
      </c>
      <c r="E702" s="3" t="n">
        <v>6</v>
      </c>
      <c r="F702" s="3" t="s">
        <v>641</v>
      </c>
    </row>
    <row collapsed="false" customFormat="true" customHeight="true" hidden="false" ht="14.25" outlineLevel="0" r="703" s="4">
      <c r="A703" s="3" t="s">
        <v>551</v>
      </c>
      <c r="B703" s="3" t="s">
        <v>635</v>
      </c>
      <c r="C703" s="3" t="n">
        <v>3</v>
      </c>
      <c r="D703" s="3" t="s">
        <v>12</v>
      </c>
      <c r="E703" s="3" t="n">
        <v>7</v>
      </c>
      <c r="F703" s="3" t="s">
        <v>642</v>
      </c>
    </row>
    <row collapsed="false" customFormat="true" customHeight="true" hidden="false" ht="14.25" outlineLevel="0" r="704" s="4">
      <c r="A704" s="3" t="s">
        <v>551</v>
      </c>
      <c r="B704" s="3" t="s">
        <v>635</v>
      </c>
      <c r="C704" s="3" t="n">
        <v>3</v>
      </c>
      <c r="D704" s="3" t="s">
        <v>12</v>
      </c>
      <c r="E704" s="3" t="n">
        <v>8</v>
      </c>
      <c r="F704" s="3" t="s">
        <v>643</v>
      </c>
    </row>
    <row collapsed="false" customFormat="true" customHeight="true" hidden="false" ht="14.25" outlineLevel="0" r="705" s="4">
      <c r="A705" s="3" t="s">
        <v>551</v>
      </c>
      <c r="B705" s="3" t="s">
        <v>635</v>
      </c>
      <c r="C705" s="3" t="n">
        <v>3</v>
      </c>
      <c r="D705" s="3" t="s">
        <v>10</v>
      </c>
      <c r="E705" s="3" t="n">
        <v>9</v>
      </c>
      <c r="F705" s="3" t="s">
        <v>644</v>
      </c>
    </row>
    <row collapsed="false" customFormat="true" customHeight="true" hidden="false" ht="14.25" outlineLevel="0" r="706" s="4">
      <c r="A706" s="3" t="s">
        <v>551</v>
      </c>
      <c r="B706" s="3" t="s">
        <v>635</v>
      </c>
      <c r="C706" s="3" t="n">
        <v>3</v>
      </c>
      <c r="D706" s="3" t="s">
        <v>8</v>
      </c>
      <c r="E706" s="3" t="n">
        <v>10</v>
      </c>
      <c r="F706" s="3" t="s">
        <v>645</v>
      </c>
    </row>
    <row collapsed="false" customFormat="true" customHeight="true" hidden="false" ht="14.25" outlineLevel="0" r="707" s="4">
      <c r="A707" s="3"/>
      <c r="B707" s="3"/>
      <c r="C707" s="3"/>
      <c r="D707" s="3"/>
      <c r="E707" s="3"/>
      <c r="F707" s="3"/>
    </row>
    <row collapsed="false" customFormat="true" customHeight="true" hidden="false" ht="14.25" outlineLevel="0" r="708" s="4">
      <c r="A708" s="3" t="s">
        <v>646</v>
      </c>
      <c r="B708" s="3" t="s">
        <v>647</v>
      </c>
      <c r="C708" s="3" t="n">
        <v>1.5</v>
      </c>
      <c r="D708" s="3" t="n">
        <v>0</v>
      </c>
      <c r="E708" s="3"/>
      <c r="F708" s="3"/>
    </row>
    <row collapsed="false" customFormat="true" customHeight="true" hidden="false" ht="14.25" outlineLevel="0" r="709" s="4">
      <c r="A709" s="3" t="s">
        <v>646</v>
      </c>
      <c r="B709" s="3" t="s">
        <v>647</v>
      </c>
      <c r="C709" s="3" t="n">
        <v>1</v>
      </c>
      <c r="D709" s="3" t="s">
        <v>8</v>
      </c>
      <c r="E709" s="3" t="n">
        <v>1</v>
      </c>
      <c r="F709" s="3" t="s">
        <v>648</v>
      </c>
    </row>
    <row collapsed="false" customFormat="true" customHeight="true" hidden="false" ht="14.25" outlineLevel="0" r="710" s="4">
      <c r="A710" s="3" t="s">
        <v>646</v>
      </c>
      <c r="B710" s="3" t="s">
        <v>647</v>
      </c>
      <c r="C710" s="3" t="n">
        <v>1</v>
      </c>
      <c r="D710" s="3" t="s">
        <v>8</v>
      </c>
      <c r="E710" s="3" t="n">
        <v>2</v>
      </c>
      <c r="F710" s="3" t="s">
        <v>649</v>
      </c>
    </row>
    <row collapsed="false" customFormat="true" customHeight="true" hidden="false" ht="14.25" outlineLevel="0" r="711" s="4">
      <c r="A711" s="3" t="s">
        <v>646</v>
      </c>
      <c r="B711" s="3" t="s">
        <v>647</v>
      </c>
      <c r="C711" s="3" t="n">
        <v>1</v>
      </c>
      <c r="D711" s="3" t="s">
        <v>8</v>
      </c>
      <c r="E711" s="3" t="n">
        <v>3</v>
      </c>
      <c r="F711" s="3" t="s">
        <v>650</v>
      </c>
    </row>
    <row collapsed="false" customFormat="true" customHeight="true" hidden="false" ht="14.25" outlineLevel="0" r="712" s="4">
      <c r="A712" s="3" t="s">
        <v>646</v>
      </c>
      <c r="B712" s="3" t="s">
        <v>647</v>
      </c>
      <c r="C712" s="3" t="n">
        <v>1</v>
      </c>
      <c r="D712" s="3" t="s">
        <v>8</v>
      </c>
      <c r="E712" s="3" t="n">
        <v>4</v>
      </c>
      <c r="F712" s="3" t="s">
        <v>651</v>
      </c>
    </row>
    <row collapsed="false" customFormat="true" customHeight="true" hidden="false" ht="14.25" outlineLevel="0" r="713" s="4">
      <c r="A713" s="3"/>
      <c r="B713" s="3"/>
      <c r="C713" s="3"/>
      <c r="D713" s="3"/>
      <c r="E713" s="3"/>
      <c r="F713" s="3"/>
    </row>
    <row collapsed="false" customFormat="true" customHeight="true" hidden="false" ht="14.25" outlineLevel="0" r="714" s="4">
      <c r="A714" s="3" t="s">
        <v>646</v>
      </c>
      <c r="B714" s="3" t="s">
        <v>652</v>
      </c>
      <c r="C714" s="3" t="n">
        <v>1.5</v>
      </c>
      <c r="D714" s="3" t="n">
        <v>0</v>
      </c>
      <c r="E714" s="3"/>
      <c r="F714" s="3"/>
    </row>
    <row collapsed="false" customFormat="true" customHeight="true" hidden="false" ht="14.25" outlineLevel="0" r="715" s="4">
      <c r="A715" s="3" t="s">
        <v>646</v>
      </c>
      <c r="B715" s="3" t="s">
        <v>652</v>
      </c>
      <c r="C715" s="3" t="n">
        <v>1</v>
      </c>
      <c r="D715" s="3" t="s">
        <v>8</v>
      </c>
      <c r="E715" s="3" t="n">
        <v>1</v>
      </c>
      <c r="F715" s="16" t="s">
        <v>653</v>
      </c>
    </row>
    <row collapsed="false" customFormat="true" customHeight="true" hidden="false" ht="14.25" outlineLevel="0" r="716" s="4">
      <c r="A716" s="3" t="s">
        <v>646</v>
      </c>
      <c r="B716" s="3" t="s">
        <v>652</v>
      </c>
      <c r="C716" s="3" t="n">
        <v>1</v>
      </c>
      <c r="D716" s="3" t="s">
        <v>8</v>
      </c>
      <c r="E716" s="3" t="n">
        <v>2</v>
      </c>
      <c r="F716" s="16" t="s">
        <v>654</v>
      </c>
    </row>
    <row collapsed="false" customFormat="true" customHeight="true" hidden="false" ht="14.25" outlineLevel="0" r="717" s="4">
      <c r="A717" s="3" t="s">
        <v>646</v>
      </c>
      <c r="B717" s="3" t="s">
        <v>652</v>
      </c>
      <c r="C717" s="3" t="n">
        <v>1</v>
      </c>
      <c r="D717" s="3" t="s">
        <v>12</v>
      </c>
      <c r="E717" s="3" t="n">
        <v>3</v>
      </c>
      <c r="F717" s="16" t="s">
        <v>655</v>
      </c>
    </row>
    <row collapsed="false" customFormat="true" customHeight="true" hidden="false" ht="14.25" outlineLevel="0" r="718" s="4">
      <c r="A718" s="3"/>
      <c r="B718" s="3"/>
      <c r="C718" s="3"/>
      <c r="D718" s="3"/>
      <c r="E718" s="3"/>
      <c r="F718" s="3"/>
    </row>
    <row collapsed="false" customFormat="true" customHeight="true" hidden="false" ht="14.25" outlineLevel="0" r="719" s="4">
      <c r="A719" s="3" t="s">
        <v>646</v>
      </c>
      <c r="B719" s="3" t="s">
        <v>656</v>
      </c>
      <c r="C719" s="3" t="n">
        <v>0</v>
      </c>
      <c r="D719" s="3" t="n">
        <v>2</v>
      </c>
      <c r="E719" s="3"/>
      <c r="F719" s="3"/>
    </row>
    <row collapsed="false" customFormat="true" customHeight="true" hidden="false" ht="14.25" outlineLevel="0" r="720" s="4">
      <c r="A720" s="3" t="s">
        <v>646</v>
      </c>
      <c r="B720" s="3" t="s">
        <v>656</v>
      </c>
      <c r="C720" s="3" t="n">
        <v>2</v>
      </c>
      <c r="D720" s="3" t="s">
        <v>8</v>
      </c>
      <c r="E720" s="3" t="n">
        <v>1</v>
      </c>
      <c r="F720" s="3" t="s">
        <v>657</v>
      </c>
    </row>
    <row collapsed="false" customFormat="true" customHeight="true" hidden="false" ht="14.25" outlineLevel="0" r="721" s="4">
      <c r="A721" s="3" t="s">
        <v>646</v>
      </c>
      <c r="B721" s="3" t="s">
        <v>656</v>
      </c>
      <c r="C721" s="3" t="n">
        <v>2</v>
      </c>
      <c r="D721" s="3" t="s">
        <v>8</v>
      </c>
      <c r="E721" s="3" t="n">
        <v>2</v>
      </c>
      <c r="F721" s="3" t="s">
        <v>658</v>
      </c>
    </row>
    <row collapsed="false" customFormat="true" customHeight="true" hidden="false" ht="14.25" outlineLevel="0" r="722" s="4">
      <c r="A722" s="3" t="s">
        <v>646</v>
      </c>
      <c r="B722" s="3" t="s">
        <v>656</v>
      </c>
      <c r="C722" s="3" t="n">
        <v>2</v>
      </c>
      <c r="D722" s="3" t="s">
        <v>12</v>
      </c>
      <c r="E722" s="3" t="n">
        <v>3</v>
      </c>
      <c r="F722" s="3" t="s">
        <v>659</v>
      </c>
    </row>
    <row collapsed="false" customFormat="true" customHeight="true" hidden="false" ht="14.25" outlineLevel="0" r="723" s="4">
      <c r="A723" s="3"/>
      <c r="B723" s="3"/>
      <c r="C723" s="3"/>
      <c r="D723" s="3"/>
      <c r="E723" s="3"/>
      <c r="F723" s="3"/>
    </row>
    <row collapsed="false" customFormat="true" customHeight="true" hidden="false" ht="14.25" outlineLevel="0" r="724" s="4">
      <c r="A724" s="3" t="s">
        <v>646</v>
      </c>
      <c r="B724" s="3" t="s">
        <v>660</v>
      </c>
      <c r="C724" s="3" t="n">
        <v>0</v>
      </c>
      <c r="D724" s="3" t="n">
        <v>1.5</v>
      </c>
      <c r="E724" s="3"/>
      <c r="F724" s="3"/>
    </row>
    <row collapsed="false" customFormat="true" customHeight="true" hidden="false" ht="14.25" outlineLevel="0" r="725" s="4">
      <c r="A725" s="3" t="s">
        <v>646</v>
      </c>
      <c r="B725" s="3" t="s">
        <v>660</v>
      </c>
      <c r="C725" s="3" t="n">
        <v>2</v>
      </c>
      <c r="D725" s="3" t="s">
        <v>8</v>
      </c>
      <c r="E725" s="3" t="n">
        <v>1</v>
      </c>
      <c r="F725" s="3" t="s">
        <v>661</v>
      </c>
    </row>
    <row collapsed="false" customFormat="true" customHeight="true" hidden="false" ht="14.25" outlineLevel="0" r="726" s="4">
      <c r="A726" s="3" t="s">
        <v>646</v>
      </c>
      <c r="B726" s="3" t="s">
        <v>660</v>
      </c>
      <c r="C726" s="3" t="n">
        <v>2</v>
      </c>
      <c r="D726" s="3" t="s">
        <v>8</v>
      </c>
      <c r="E726" s="3" t="n">
        <v>2</v>
      </c>
      <c r="F726" s="3" t="s">
        <v>662</v>
      </c>
    </row>
    <row collapsed="false" customFormat="true" customHeight="true" hidden="false" ht="14.25" outlineLevel="0" r="727" s="4">
      <c r="A727" s="3" t="s">
        <v>646</v>
      </c>
      <c r="B727" s="3" t="s">
        <v>660</v>
      </c>
      <c r="C727" s="3" t="n">
        <v>2</v>
      </c>
      <c r="D727" s="3" t="s">
        <v>8</v>
      </c>
      <c r="E727" s="3" t="n">
        <v>3</v>
      </c>
      <c r="F727" s="3" t="s">
        <v>663</v>
      </c>
    </row>
    <row collapsed="false" customFormat="true" customHeight="true" hidden="false" ht="14.25" outlineLevel="0" r="728" s="4">
      <c r="A728" s="3"/>
      <c r="B728" s="3"/>
      <c r="C728" s="3"/>
      <c r="D728" s="3"/>
      <c r="E728" s="3"/>
      <c r="F728" s="3"/>
    </row>
    <row collapsed="false" customFormat="true" customHeight="true" hidden="false" ht="14.25" outlineLevel="0" r="729" s="4">
      <c r="A729" s="3" t="s">
        <v>646</v>
      </c>
      <c r="B729" s="3" t="s">
        <v>664</v>
      </c>
      <c r="C729" s="3" t="n">
        <v>0</v>
      </c>
      <c r="D729" s="3" t="n">
        <v>1.5</v>
      </c>
      <c r="E729" s="3"/>
      <c r="F729" s="3"/>
    </row>
    <row collapsed="false" customFormat="true" customHeight="true" hidden="false" ht="14.25" outlineLevel="0" r="730" s="4">
      <c r="A730" s="3" t="s">
        <v>646</v>
      </c>
      <c r="B730" s="3" t="s">
        <v>664</v>
      </c>
      <c r="C730" s="3" t="n">
        <v>2</v>
      </c>
      <c r="D730" s="3" t="s">
        <v>8</v>
      </c>
      <c r="E730" s="3" t="n">
        <v>1</v>
      </c>
      <c r="F730" s="16" t="s">
        <v>665</v>
      </c>
    </row>
    <row collapsed="false" customFormat="true" customHeight="true" hidden="false" ht="14.25" outlineLevel="0" r="731" s="4">
      <c r="A731" s="3" t="s">
        <v>646</v>
      </c>
      <c r="B731" s="3" t="s">
        <v>664</v>
      </c>
      <c r="C731" s="3" t="n">
        <v>2</v>
      </c>
      <c r="D731" s="3" t="s">
        <v>8</v>
      </c>
      <c r="E731" s="3" t="n">
        <v>2</v>
      </c>
      <c r="F731" s="16" t="s">
        <v>666</v>
      </c>
    </row>
    <row collapsed="false" customFormat="true" customHeight="true" hidden="false" ht="14.25" outlineLevel="0" r="732" s="4">
      <c r="A732" s="3" t="s">
        <v>646</v>
      </c>
      <c r="B732" s="3" t="s">
        <v>664</v>
      </c>
      <c r="C732" s="3" t="n">
        <v>2</v>
      </c>
      <c r="D732" s="3" t="s">
        <v>8</v>
      </c>
      <c r="E732" s="3" t="n">
        <v>3</v>
      </c>
      <c r="F732" s="16" t="s">
        <v>667</v>
      </c>
    </row>
    <row collapsed="false" customFormat="true" customHeight="true" hidden="false" ht="14.25" outlineLevel="0" r="733" s="4">
      <c r="A733" s="3" t="s">
        <v>646</v>
      </c>
      <c r="B733" s="3" t="s">
        <v>664</v>
      </c>
      <c r="C733" s="3" t="n">
        <v>2</v>
      </c>
      <c r="D733" s="3" t="s">
        <v>8</v>
      </c>
      <c r="E733" s="3" t="n">
        <v>4</v>
      </c>
      <c r="F733" s="16" t="s">
        <v>668</v>
      </c>
    </row>
    <row collapsed="false" customFormat="true" customHeight="true" hidden="false" ht="14.25" outlineLevel="0" r="734" s="4">
      <c r="A734" s="3"/>
      <c r="B734" s="3"/>
      <c r="C734" s="3"/>
      <c r="D734" s="3"/>
      <c r="E734" s="3"/>
      <c r="F734" s="3"/>
    </row>
    <row collapsed="false" customFormat="true" customHeight="true" hidden="false" ht="14.25" outlineLevel="0" r="735" s="4">
      <c r="A735" s="3" t="s">
        <v>646</v>
      </c>
      <c r="B735" s="3" t="s">
        <v>669</v>
      </c>
      <c r="C735" s="3" t="n">
        <v>0</v>
      </c>
      <c r="D735" s="3" t="n">
        <v>1</v>
      </c>
      <c r="E735" s="3"/>
      <c r="F735" s="3"/>
    </row>
    <row collapsed="false" customFormat="true" customHeight="true" hidden="false" ht="14.25" outlineLevel="0" r="736" s="4">
      <c r="A736" s="3" t="s">
        <v>646</v>
      </c>
      <c r="B736" s="3" t="s">
        <v>669</v>
      </c>
      <c r="C736" s="3" t="n">
        <v>2</v>
      </c>
      <c r="D736" s="3" t="s">
        <v>8</v>
      </c>
      <c r="E736" s="3" t="n">
        <v>1</v>
      </c>
      <c r="F736" s="16" t="s">
        <v>670</v>
      </c>
    </row>
    <row collapsed="false" customFormat="true" customHeight="true" hidden="false" ht="14.25" outlineLevel="0" r="737" s="4">
      <c r="A737" s="3" t="s">
        <v>646</v>
      </c>
      <c r="B737" s="3" t="s">
        <v>669</v>
      </c>
      <c r="C737" s="3" t="n">
        <v>2</v>
      </c>
      <c r="D737" s="3" t="s">
        <v>8</v>
      </c>
      <c r="E737" s="3" t="n">
        <v>2</v>
      </c>
      <c r="F737" s="16" t="s">
        <v>671</v>
      </c>
    </row>
    <row collapsed="false" customFormat="true" customHeight="true" hidden="false" ht="14.25" outlineLevel="0" r="738" s="4">
      <c r="A738" s="3" t="s">
        <v>646</v>
      </c>
      <c r="B738" s="3" t="s">
        <v>669</v>
      </c>
      <c r="C738" s="3" t="n">
        <v>2</v>
      </c>
      <c r="D738" s="3" t="s">
        <v>10</v>
      </c>
      <c r="E738" s="3" t="n">
        <v>3</v>
      </c>
      <c r="F738" s="16" t="s">
        <v>672</v>
      </c>
    </row>
    <row collapsed="false" customFormat="true" customHeight="true" hidden="false" ht="14.25" outlineLevel="0" r="739" s="4">
      <c r="A739" s="3" t="s">
        <v>646</v>
      </c>
      <c r="B739" s="3" t="s">
        <v>669</v>
      </c>
      <c r="C739" s="3" t="n">
        <v>2</v>
      </c>
      <c r="D739" s="3" t="s">
        <v>10</v>
      </c>
      <c r="E739" s="3" t="n">
        <v>4</v>
      </c>
      <c r="F739" s="16" t="s">
        <v>673</v>
      </c>
    </row>
    <row collapsed="false" customFormat="true" customHeight="true" hidden="false" ht="14.25" outlineLevel="0" r="740" s="4">
      <c r="A740" s="3"/>
      <c r="B740" s="3"/>
      <c r="C740" s="3"/>
      <c r="D740" s="3"/>
      <c r="E740" s="3"/>
      <c r="F740" s="3"/>
    </row>
    <row collapsed="false" customFormat="true" customHeight="true" hidden="false" ht="14.25" outlineLevel="0" r="741" s="4">
      <c r="A741" s="3" t="s">
        <v>646</v>
      </c>
      <c r="B741" s="3" t="s">
        <v>674</v>
      </c>
      <c r="C741" s="3" t="n">
        <v>0</v>
      </c>
      <c r="D741" s="3" t="n">
        <v>1</v>
      </c>
      <c r="E741" s="3"/>
      <c r="F741" s="3"/>
    </row>
    <row collapsed="false" customFormat="true" customHeight="true" hidden="false" ht="14.25" outlineLevel="0" r="742" s="4">
      <c r="A742" s="3" t="s">
        <v>646</v>
      </c>
      <c r="B742" s="3" t="s">
        <v>674</v>
      </c>
      <c r="C742" s="3" t="n">
        <v>2</v>
      </c>
      <c r="D742" s="3" t="s">
        <v>8</v>
      </c>
      <c r="E742" s="3" t="n">
        <v>1</v>
      </c>
      <c r="F742" s="3" t="s">
        <v>675</v>
      </c>
    </row>
    <row collapsed="false" customFormat="true" customHeight="true" hidden="false" ht="14.25" outlineLevel="0" r="743" s="4">
      <c r="A743" s="3" t="s">
        <v>646</v>
      </c>
      <c r="B743" s="3" t="s">
        <v>674</v>
      </c>
      <c r="C743" s="3" t="n">
        <v>2</v>
      </c>
      <c r="D743" s="3" t="s">
        <v>8</v>
      </c>
      <c r="E743" s="3" t="n">
        <v>2</v>
      </c>
      <c r="F743" s="3" t="s">
        <v>676</v>
      </c>
    </row>
    <row collapsed="false" customFormat="true" customHeight="true" hidden="false" ht="14.25" outlineLevel="0" r="744" s="4">
      <c r="A744" s="3"/>
      <c r="B744" s="3"/>
      <c r="C744" s="3"/>
      <c r="D744" s="3"/>
      <c r="E744" s="3"/>
      <c r="F744" s="3"/>
    </row>
    <row collapsed="false" customFormat="true" customHeight="true" hidden="false" ht="14.25" outlineLevel="0" r="745" s="4">
      <c r="A745" s="3" t="s">
        <v>646</v>
      </c>
      <c r="B745" s="3" t="s">
        <v>677</v>
      </c>
      <c r="C745" s="3" t="n">
        <v>0</v>
      </c>
      <c r="D745" s="3" t="n">
        <v>0</v>
      </c>
      <c r="E745" s="3"/>
      <c r="F745" s="3"/>
    </row>
    <row collapsed="false" customFormat="true" customHeight="true" hidden="false" ht="14.25" outlineLevel="0" r="746" s="4">
      <c r="A746" s="3" t="s">
        <v>646</v>
      </c>
      <c r="B746" s="3" t="s">
        <v>677</v>
      </c>
      <c r="C746" s="3" t="n">
        <v>3</v>
      </c>
      <c r="D746" s="3" t="s">
        <v>8</v>
      </c>
      <c r="E746" s="3" t="n">
        <v>1</v>
      </c>
      <c r="F746" s="16" t="s">
        <v>678</v>
      </c>
    </row>
    <row collapsed="false" customFormat="true" customHeight="true" hidden="false" ht="14.25" outlineLevel="0" r="747" s="4">
      <c r="A747" s="3" t="s">
        <v>646</v>
      </c>
      <c r="B747" s="3" t="s">
        <v>677</v>
      </c>
      <c r="C747" s="3" t="n">
        <v>3</v>
      </c>
      <c r="D747" s="3" t="s">
        <v>8</v>
      </c>
      <c r="E747" s="3" t="n">
        <v>2</v>
      </c>
      <c r="F747" s="16" t="s">
        <v>679</v>
      </c>
    </row>
    <row collapsed="false" customFormat="true" customHeight="true" hidden="false" ht="14.25" outlineLevel="0" r="748" s="4">
      <c r="A748" s="3" t="s">
        <v>646</v>
      </c>
      <c r="B748" s="3" t="s">
        <v>677</v>
      </c>
      <c r="C748" s="3" t="n">
        <v>3</v>
      </c>
      <c r="D748" s="3" t="s">
        <v>12</v>
      </c>
      <c r="E748" s="3" t="n">
        <v>3</v>
      </c>
      <c r="F748" s="16" t="s">
        <v>680</v>
      </c>
    </row>
    <row collapsed="false" customFormat="true" customHeight="true" hidden="false" ht="14.25" outlineLevel="0" r="749" s="4">
      <c r="A749" s="3" t="s">
        <v>646</v>
      </c>
      <c r="B749" s="3" t="s">
        <v>677</v>
      </c>
      <c r="C749" s="3" t="n">
        <v>3</v>
      </c>
      <c r="D749" s="3" t="s">
        <v>12</v>
      </c>
      <c r="E749" s="3" t="n">
        <v>4</v>
      </c>
      <c r="F749" s="16" t="s">
        <v>681</v>
      </c>
    </row>
    <row collapsed="false" customFormat="true" customHeight="true" hidden="false" ht="14.25" outlineLevel="0" r="750" s="4">
      <c r="A750" s="3" t="s">
        <v>646</v>
      </c>
      <c r="B750" s="3" t="s">
        <v>677</v>
      </c>
      <c r="C750" s="3" t="n">
        <v>3</v>
      </c>
      <c r="D750" s="3" t="s">
        <v>10</v>
      </c>
      <c r="E750" s="3" t="n">
        <v>5</v>
      </c>
      <c r="F750" s="16" t="s">
        <v>682</v>
      </c>
    </row>
    <row collapsed="false" customFormat="true" customHeight="true" hidden="false" ht="14.25" outlineLevel="0" r="751" s="4">
      <c r="A751" s="3"/>
      <c r="B751" s="3"/>
      <c r="C751" s="3"/>
      <c r="D751" s="3"/>
      <c r="E751" s="3"/>
      <c r="F751" s="3"/>
    </row>
    <row collapsed="false" customFormat="true" customHeight="true" hidden="false" ht="14.25" outlineLevel="0" r="752" s="4">
      <c r="A752" s="3" t="s">
        <v>683</v>
      </c>
      <c r="B752" s="3" t="s">
        <v>684</v>
      </c>
      <c r="C752" s="3" t="n">
        <v>2</v>
      </c>
      <c r="D752" s="3" t="n">
        <v>0</v>
      </c>
      <c r="E752" s="3"/>
      <c r="F752" s="3"/>
    </row>
    <row collapsed="false" customFormat="true" customHeight="true" hidden="false" ht="14.25" outlineLevel="0" r="753" s="4">
      <c r="A753" s="3" t="s">
        <v>683</v>
      </c>
      <c r="B753" s="3" t="s">
        <v>684</v>
      </c>
      <c r="C753" s="3" t="n">
        <v>1</v>
      </c>
      <c r="D753" s="3" t="s">
        <v>8</v>
      </c>
      <c r="E753" s="3" t="n">
        <v>1</v>
      </c>
      <c r="F753" s="3" t="s">
        <v>685</v>
      </c>
    </row>
    <row collapsed="false" customFormat="true" customHeight="true" hidden="false" ht="14.25" outlineLevel="0" r="754" s="4">
      <c r="A754" s="3" t="s">
        <v>683</v>
      </c>
      <c r="B754" s="3" t="s">
        <v>684</v>
      </c>
      <c r="C754" s="3" t="n">
        <v>1</v>
      </c>
      <c r="D754" s="3" t="s">
        <v>12</v>
      </c>
      <c r="E754" s="3" t="n">
        <v>2</v>
      </c>
      <c r="F754" s="3" t="s">
        <v>686</v>
      </c>
    </row>
    <row collapsed="false" customFormat="true" customHeight="true" hidden="false" ht="14.25" outlineLevel="0" r="755" s="4">
      <c r="A755" s="3" t="s">
        <v>683</v>
      </c>
      <c r="B755" s="3" t="s">
        <v>684</v>
      </c>
      <c r="C755" s="3" t="n">
        <v>1</v>
      </c>
      <c r="D755" s="3" t="s">
        <v>8</v>
      </c>
      <c r="E755" s="3" t="n">
        <v>3</v>
      </c>
      <c r="F755" s="3" t="s">
        <v>687</v>
      </c>
    </row>
    <row collapsed="false" customFormat="true" customHeight="true" hidden="false" ht="14.25" outlineLevel="0" r="756" s="4">
      <c r="A756" s="3" t="s">
        <v>683</v>
      </c>
      <c r="B756" s="3" t="s">
        <v>684</v>
      </c>
      <c r="C756" s="3" t="n">
        <v>1</v>
      </c>
      <c r="D756" s="3" t="s">
        <v>8</v>
      </c>
      <c r="E756" s="3" t="n">
        <v>4</v>
      </c>
      <c r="F756" s="3" t="s">
        <v>688</v>
      </c>
    </row>
    <row collapsed="false" customFormat="true" customHeight="true" hidden="false" ht="14.25" outlineLevel="0" r="757" s="4">
      <c r="A757" s="3" t="s">
        <v>683</v>
      </c>
      <c r="B757" s="3" t="s">
        <v>684</v>
      </c>
      <c r="C757" s="3" t="n">
        <v>1</v>
      </c>
      <c r="D757" s="3" t="s">
        <v>8</v>
      </c>
      <c r="E757" s="3" t="n">
        <v>5</v>
      </c>
      <c r="F757" s="3" t="s">
        <v>689</v>
      </c>
    </row>
    <row collapsed="false" customFormat="true" customHeight="true" hidden="false" ht="14.25" outlineLevel="0" r="758" s="4">
      <c r="A758" s="3"/>
      <c r="B758" s="3"/>
      <c r="C758" s="3"/>
      <c r="D758" s="3"/>
      <c r="E758" s="3"/>
      <c r="F758" s="3"/>
    </row>
    <row collapsed="false" customFormat="true" customHeight="true" hidden="false" ht="14.25" outlineLevel="0" r="759" s="4">
      <c r="A759" s="3" t="s">
        <v>683</v>
      </c>
      <c r="B759" s="3" t="s">
        <v>690</v>
      </c>
      <c r="C759" s="3" t="n">
        <v>2</v>
      </c>
      <c r="D759" s="3" t="n">
        <v>0</v>
      </c>
      <c r="E759" s="3"/>
      <c r="F759" s="3"/>
    </row>
    <row collapsed="false" customFormat="true" customHeight="true" hidden="false" ht="14.25" outlineLevel="0" r="760" s="4">
      <c r="A760" s="3" t="s">
        <v>683</v>
      </c>
      <c r="B760" s="3" t="s">
        <v>690</v>
      </c>
      <c r="C760" s="3" t="n">
        <v>1</v>
      </c>
      <c r="D760" s="3" t="s">
        <v>8</v>
      </c>
      <c r="E760" s="3" t="n">
        <v>1</v>
      </c>
      <c r="F760" s="3" t="s">
        <v>691</v>
      </c>
    </row>
    <row collapsed="false" customFormat="true" customHeight="true" hidden="false" ht="14.25" outlineLevel="0" r="761" s="4">
      <c r="A761" s="3" t="s">
        <v>683</v>
      </c>
      <c r="B761" s="3" t="s">
        <v>690</v>
      </c>
      <c r="C761" s="3" t="n">
        <v>1</v>
      </c>
      <c r="D761" s="3" t="s">
        <v>8</v>
      </c>
      <c r="E761" s="3" t="n">
        <v>2</v>
      </c>
      <c r="F761" s="3" t="s">
        <v>692</v>
      </c>
    </row>
    <row collapsed="false" customFormat="true" customHeight="true" hidden="false" ht="14.25" outlineLevel="0" r="762" s="4">
      <c r="A762" s="3" t="s">
        <v>683</v>
      </c>
      <c r="B762" s="3" t="s">
        <v>690</v>
      </c>
      <c r="C762" s="3" t="n">
        <v>1</v>
      </c>
      <c r="D762" s="3" t="s">
        <v>10</v>
      </c>
      <c r="E762" s="3" t="n">
        <v>3</v>
      </c>
      <c r="F762" s="3" t="s">
        <v>693</v>
      </c>
    </row>
    <row collapsed="false" customFormat="true" customHeight="true" hidden="false" ht="14.25" outlineLevel="0" r="763" s="4">
      <c r="A763" s="3" t="s">
        <v>683</v>
      </c>
      <c r="B763" s="3" t="s">
        <v>690</v>
      </c>
      <c r="C763" s="3" t="n">
        <v>1</v>
      </c>
      <c r="D763" s="3" t="s">
        <v>8</v>
      </c>
      <c r="E763" s="3" t="n">
        <v>4</v>
      </c>
      <c r="F763" s="3" t="s">
        <v>694</v>
      </c>
    </row>
    <row collapsed="false" customFormat="true" customHeight="true" hidden="false" ht="14.25" outlineLevel="0" r="764" s="4">
      <c r="A764" s="3" t="s">
        <v>683</v>
      </c>
      <c r="B764" s="3" t="s">
        <v>690</v>
      </c>
      <c r="C764" s="3" t="n">
        <v>1</v>
      </c>
      <c r="D764" s="3" t="s">
        <v>12</v>
      </c>
      <c r="E764" s="3" t="n">
        <v>5</v>
      </c>
      <c r="F764" s="3" t="s">
        <v>695</v>
      </c>
    </row>
    <row collapsed="false" customFormat="true" customHeight="true" hidden="false" ht="14.25" outlineLevel="0" r="765" s="4">
      <c r="A765" s="3" t="s">
        <v>683</v>
      </c>
      <c r="B765" s="3" t="s">
        <v>690</v>
      </c>
      <c r="C765" s="3" t="n">
        <v>1</v>
      </c>
      <c r="D765" s="3" t="s">
        <v>8</v>
      </c>
      <c r="E765" s="3" t="n">
        <v>6</v>
      </c>
      <c r="F765" s="3" t="s">
        <v>696</v>
      </c>
    </row>
    <row collapsed="false" customFormat="true" customHeight="true" hidden="false" ht="14.25" outlineLevel="0" r="766" s="4">
      <c r="A766" s="3" t="s">
        <v>683</v>
      </c>
      <c r="B766" s="3" t="s">
        <v>690</v>
      </c>
      <c r="C766" s="3" t="n">
        <v>1</v>
      </c>
      <c r="D766" s="3" t="s">
        <v>8</v>
      </c>
      <c r="E766" s="3" t="n">
        <v>7</v>
      </c>
      <c r="F766" s="3" t="s">
        <v>697</v>
      </c>
    </row>
    <row collapsed="false" customFormat="true" customHeight="true" hidden="false" ht="14.25" outlineLevel="0" r="767" s="4">
      <c r="A767" s="3"/>
      <c r="B767" s="3"/>
      <c r="C767" s="3"/>
      <c r="D767" s="3"/>
      <c r="E767" s="3"/>
      <c r="F767" s="3"/>
    </row>
    <row collapsed="false" customFormat="true" customHeight="true" hidden="false" ht="14.25" outlineLevel="0" r="768" s="4">
      <c r="A768" s="3" t="s">
        <v>683</v>
      </c>
      <c r="B768" s="3" t="s">
        <v>690</v>
      </c>
      <c r="C768" s="3" t="n">
        <v>0</v>
      </c>
      <c r="D768" s="3" t="n">
        <v>3</v>
      </c>
      <c r="E768" s="3"/>
      <c r="F768" s="3"/>
    </row>
    <row collapsed="false" customFormat="true" customHeight="true" hidden="false" ht="14.25" outlineLevel="0" r="769" s="4">
      <c r="A769" s="3" t="s">
        <v>683</v>
      </c>
      <c r="B769" s="3" t="s">
        <v>690</v>
      </c>
      <c r="C769" s="3" t="n">
        <v>2</v>
      </c>
      <c r="D769" s="3" t="s">
        <v>8</v>
      </c>
      <c r="E769" s="3" t="n">
        <v>1</v>
      </c>
      <c r="F769" s="3" t="s">
        <v>698</v>
      </c>
    </row>
    <row collapsed="false" customFormat="true" customHeight="true" hidden="false" ht="14.25" outlineLevel="0" r="770" s="4">
      <c r="A770" s="3" t="s">
        <v>683</v>
      </c>
      <c r="B770" s="3" t="s">
        <v>699</v>
      </c>
      <c r="C770" s="3" t="n">
        <v>2</v>
      </c>
      <c r="D770" s="3" t="s">
        <v>12</v>
      </c>
      <c r="E770" s="3" t="n">
        <v>2</v>
      </c>
      <c r="F770" s="3" t="s">
        <v>700</v>
      </c>
    </row>
    <row collapsed="false" customFormat="true" customHeight="true" hidden="false" ht="14.25" outlineLevel="0" r="771" s="4">
      <c r="A771" s="3" t="s">
        <v>683</v>
      </c>
      <c r="B771" s="3" t="s">
        <v>699</v>
      </c>
      <c r="C771" s="3" t="n">
        <v>2</v>
      </c>
      <c r="D771" s="3" t="s">
        <v>8</v>
      </c>
      <c r="E771" s="3" t="n">
        <v>3</v>
      </c>
      <c r="F771" s="3" t="s">
        <v>701</v>
      </c>
    </row>
    <row collapsed="false" customFormat="true" customHeight="true" hidden="false" ht="14.25" outlineLevel="0" r="772" s="4">
      <c r="A772" s="3" t="s">
        <v>683</v>
      </c>
      <c r="B772" s="3" t="s">
        <v>699</v>
      </c>
      <c r="C772" s="3" t="n">
        <v>2</v>
      </c>
      <c r="D772" s="3" t="s">
        <v>8</v>
      </c>
      <c r="E772" s="3" t="n">
        <v>4</v>
      </c>
      <c r="F772" s="3" t="s">
        <v>702</v>
      </c>
    </row>
    <row collapsed="false" customFormat="true" customHeight="true" hidden="false" ht="14.25" outlineLevel="0" r="773" s="4">
      <c r="A773" s="3" t="s">
        <v>683</v>
      </c>
      <c r="B773" s="3" t="s">
        <v>699</v>
      </c>
      <c r="C773" s="3" t="n">
        <v>2</v>
      </c>
      <c r="D773" s="3" t="s">
        <v>8</v>
      </c>
      <c r="E773" s="3" t="n">
        <v>5</v>
      </c>
      <c r="F773" s="3" t="s">
        <v>703</v>
      </c>
    </row>
    <row collapsed="false" customFormat="true" customHeight="true" hidden="false" ht="14.25" outlineLevel="0" r="774" s="4">
      <c r="A774" s="3" t="s">
        <v>683</v>
      </c>
      <c r="B774" s="3" t="s">
        <v>699</v>
      </c>
      <c r="C774" s="3" t="n">
        <v>2</v>
      </c>
      <c r="D774" s="3" t="s">
        <v>8</v>
      </c>
      <c r="E774" s="3" t="n">
        <v>6</v>
      </c>
      <c r="F774" s="3" t="s">
        <v>704</v>
      </c>
    </row>
    <row collapsed="false" customFormat="true" customHeight="true" hidden="false" ht="14.25" outlineLevel="0" r="775" s="4">
      <c r="A775" s="3" t="s">
        <v>683</v>
      </c>
      <c r="B775" s="3" t="s">
        <v>699</v>
      </c>
      <c r="C775" s="3" t="n">
        <v>2</v>
      </c>
      <c r="D775" s="3" t="s">
        <v>12</v>
      </c>
      <c r="E775" s="3" t="n">
        <v>7</v>
      </c>
      <c r="F775" s="3" t="s">
        <v>705</v>
      </c>
    </row>
    <row collapsed="false" customFormat="true" customHeight="true" hidden="false" ht="14.25" outlineLevel="0" r="776" s="4">
      <c r="A776" s="3"/>
      <c r="B776" s="3"/>
      <c r="C776" s="3"/>
      <c r="D776" s="3"/>
      <c r="E776" s="3"/>
      <c r="F776" s="3"/>
    </row>
    <row collapsed="false" customFormat="true" customHeight="true" hidden="false" ht="14.25" outlineLevel="0" r="777" s="4">
      <c r="A777" s="3" t="s">
        <v>683</v>
      </c>
      <c r="B777" s="3" t="s">
        <v>706</v>
      </c>
      <c r="C777" s="3" t="n">
        <v>0</v>
      </c>
      <c r="D777" s="3" t="n">
        <v>3</v>
      </c>
      <c r="E777" s="3"/>
      <c r="F777" s="3"/>
    </row>
    <row collapsed="false" customFormat="true" customHeight="true" hidden="false" ht="14.25" outlineLevel="0" r="778" s="4">
      <c r="A778" s="3" t="s">
        <v>683</v>
      </c>
      <c r="B778" s="3" t="s">
        <v>706</v>
      </c>
      <c r="C778" s="3" t="n">
        <v>2</v>
      </c>
      <c r="D778" s="3" t="s">
        <v>12</v>
      </c>
      <c r="E778" s="3" t="n">
        <v>1</v>
      </c>
      <c r="F778" s="3" t="s">
        <v>707</v>
      </c>
    </row>
    <row collapsed="false" customFormat="true" customHeight="true" hidden="false" ht="14.25" outlineLevel="0" r="779" s="4">
      <c r="A779" s="3" t="s">
        <v>683</v>
      </c>
      <c r="B779" s="3" t="s">
        <v>706</v>
      </c>
      <c r="C779" s="3" t="n">
        <v>2</v>
      </c>
      <c r="D779" s="3" t="s">
        <v>8</v>
      </c>
      <c r="E779" s="3" t="n">
        <v>2</v>
      </c>
      <c r="F779" s="3" t="s">
        <v>708</v>
      </c>
    </row>
    <row collapsed="false" customFormat="true" customHeight="true" hidden="false" ht="14.25" outlineLevel="0" r="780" s="4">
      <c r="A780" s="3" t="s">
        <v>683</v>
      </c>
      <c r="B780" s="3" t="s">
        <v>706</v>
      </c>
      <c r="C780" s="3" t="n">
        <v>2</v>
      </c>
      <c r="D780" s="3" t="s">
        <v>8</v>
      </c>
      <c r="E780" s="3" t="n">
        <v>3</v>
      </c>
      <c r="F780" s="3" t="s">
        <v>709</v>
      </c>
    </row>
    <row collapsed="false" customFormat="true" customHeight="true" hidden="false" ht="14.25" outlineLevel="0" r="781" s="4">
      <c r="A781" s="3" t="s">
        <v>683</v>
      </c>
      <c r="B781" s="3" t="s">
        <v>706</v>
      </c>
      <c r="C781" s="3" t="n">
        <v>2</v>
      </c>
      <c r="D781" s="3" t="s">
        <v>12</v>
      </c>
      <c r="E781" s="3" t="n">
        <v>4</v>
      </c>
      <c r="F781" s="3" t="s">
        <v>710</v>
      </c>
    </row>
    <row collapsed="false" customFormat="true" customHeight="true" hidden="false" ht="14.25" outlineLevel="0" r="782" s="4">
      <c r="A782" s="3" t="s">
        <v>683</v>
      </c>
      <c r="B782" s="3" t="s">
        <v>706</v>
      </c>
      <c r="C782" s="3" t="n">
        <v>2</v>
      </c>
      <c r="D782" s="3" t="s">
        <v>12</v>
      </c>
      <c r="E782" s="3" t="n">
        <v>5</v>
      </c>
      <c r="F782" s="3" t="s">
        <v>711</v>
      </c>
    </row>
    <row collapsed="false" customFormat="true" customHeight="true" hidden="false" ht="14.25" outlineLevel="0" r="783" s="4">
      <c r="A783" s="3" t="s">
        <v>683</v>
      </c>
      <c r="B783" s="3" t="s">
        <v>706</v>
      </c>
      <c r="C783" s="3" t="n">
        <v>2</v>
      </c>
      <c r="D783" s="3" t="s">
        <v>8</v>
      </c>
      <c r="E783" s="3" t="n">
        <v>6</v>
      </c>
      <c r="F783" s="3" t="s">
        <v>712</v>
      </c>
    </row>
    <row collapsed="false" customFormat="true" customHeight="true" hidden="false" ht="14.25" outlineLevel="0" r="784" s="4">
      <c r="A784" s="3" t="s">
        <v>683</v>
      </c>
      <c r="B784" s="3" t="s">
        <v>706</v>
      </c>
      <c r="C784" s="3" t="n">
        <v>2</v>
      </c>
      <c r="D784" s="3" t="s">
        <v>12</v>
      </c>
      <c r="E784" s="3" t="n">
        <v>7</v>
      </c>
      <c r="F784" s="3" t="s">
        <v>713</v>
      </c>
    </row>
    <row collapsed="false" customFormat="true" customHeight="true" hidden="false" ht="14.25" outlineLevel="0" r="785" s="1">
      <c r="A785" s="3"/>
      <c r="B785" s="3"/>
      <c r="C785" s="3"/>
      <c r="D785" s="3"/>
      <c r="E785" s="3"/>
      <c r="F785" s="3"/>
    </row>
    <row collapsed="false" customFormat="true" customHeight="true" hidden="false" ht="14.25" outlineLevel="0" r="786" s="1">
      <c r="A786" s="3" t="s">
        <v>683</v>
      </c>
      <c r="B786" s="3" t="s">
        <v>714</v>
      </c>
      <c r="C786" s="3" t="n">
        <v>0</v>
      </c>
      <c r="D786" s="3" t="n">
        <v>3</v>
      </c>
      <c r="E786" s="3"/>
      <c r="F786" s="3"/>
    </row>
    <row collapsed="false" customFormat="true" customHeight="true" hidden="false" ht="14.25" outlineLevel="0" r="787" s="1">
      <c r="A787" s="3" t="s">
        <v>683</v>
      </c>
      <c r="B787" s="3" t="s">
        <v>714</v>
      </c>
      <c r="C787" s="3" t="n">
        <v>2</v>
      </c>
      <c r="D787" s="3" t="s">
        <v>8</v>
      </c>
      <c r="E787" s="3" t="n">
        <v>1</v>
      </c>
      <c r="F787" s="3" t="s">
        <v>715</v>
      </c>
    </row>
    <row collapsed="false" customFormat="true" customHeight="true" hidden="false" ht="14.25" outlineLevel="0" r="788" s="1">
      <c r="A788" s="3" t="s">
        <v>683</v>
      </c>
      <c r="B788" s="3" t="s">
        <v>714</v>
      </c>
      <c r="C788" s="3" t="n">
        <v>2</v>
      </c>
      <c r="D788" s="3" t="s">
        <v>8</v>
      </c>
      <c r="E788" s="3" t="n">
        <v>2</v>
      </c>
      <c r="F788" s="3" t="s">
        <v>716</v>
      </c>
    </row>
    <row collapsed="false" customFormat="true" customHeight="true" hidden="false" ht="14.25" outlineLevel="0" r="789" s="1">
      <c r="A789" s="3" t="s">
        <v>683</v>
      </c>
      <c r="B789" s="3" t="s">
        <v>714</v>
      </c>
      <c r="C789" s="3" t="n">
        <v>2</v>
      </c>
      <c r="D789" s="3" t="s">
        <v>10</v>
      </c>
      <c r="E789" s="3" t="n">
        <v>3</v>
      </c>
      <c r="F789" s="3" t="s">
        <v>717</v>
      </c>
    </row>
    <row collapsed="false" customFormat="true" customHeight="true" hidden="false" ht="14.25" outlineLevel="0" r="790" s="1">
      <c r="A790" s="3" t="s">
        <v>683</v>
      </c>
      <c r="B790" s="3" t="s">
        <v>714</v>
      </c>
      <c r="C790" s="3" t="n">
        <v>2</v>
      </c>
      <c r="D790" s="3" t="s">
        <v>10</v>
      </c>
      <c r="E790" s="3" t="n">
        <v>4</v>
      </c>
      <c r="F790" s="3" t="s">
        <v>718</v>
      </c>
    </row>
    <row collapsed="false" customFormat="true" customHeight="true" hidden="false" ht="14.25" outlineLevel="0" r="791" s="1">
      <c r="A791" s="3" t="s">
        <v>683</v>
      </c>
      <c r="B791" s="3" t="s">
        <v>714</v>
      </c>
      <c r="C791" s="3" t="n">
        <v>2</v>
      </c>
      <c r="D791" s="3" t="s">
        <v>8</v>
      </c>
      <c r="E791" s="3" t="n">
        <v>5</v>
      </c>
      <c r="F791" s="3" t="s">
        <v>719</v>
      </c>
    </row>
    <row collapsed="false" customFormat="true" customHeight="true" hidden="false" ht="14.25" outlineLevel="0" r="792" s="1">
      <c r="A792" s="3" t="s">
        <v>683</v>
      </c>
      <c r="B792" s="3" t="s">
        <v>714</v>
      </c>
      <c r="C792" s="3" t="n">
        <v>2</v>
      </c>
      <c r="D792" s="3" t="s">
        <v>8</v>
      </c>
      <c r="E792" s="3" t="n">
        <v>6</v>
      </c>
      <c r="F792" s="3" t="s">
        <v>720</v>
      </c>
    </row>
    <row collapsed="false" customFormat="true" customHeight="true" hidden="false" ht="14.25" outlineLevel="0" r="793" s="1">
      <c r="A793" s="3"/>
      <c r="B793" s="3"/>
      <c r="C793" s="3"/>
      <c r="D793" s="3"/>
      <c r="E793" s="3"/>
      <c r="F793" s="3"/>
    </row>
    <row collapsed="false" customFormat="true" customHeight="true" hidden="false" ht="14.25" outlineLevel="0" r="794" s="1">
      <c r="A794" s="3" t="s">
        <v>683</v>
      </c>
      <c r="B794" s="3" t="s">
        <v>721</v>
      </c>
      <c r="C794" s="3" t="n">
        <v>0</v>
      </c>
      <c r="D794" s="3" t="n">
        <v>2</v>
      </c>
      <c r="E794" s="3"/>
      <c r="F794" s="3"/>
    </row>
    <row collapsed="false" customFormat="true" customHeight="true" hidden="false" ht="14.25" outlineLevel="0" r="795" s="1">
      <c r="A795" s="3" t="s">
        <v>683</v>
      </c>
      <c r="B795" s="3" t="s">
        <v>721</v>
      </c>
      <c r="C795" s="3" t="n">
        <v>2</v>
      </c>
      <c r="D795" s="3" t="s">
        <v>10</v>
      </c>
      <c r="E795" s="3" t="n">
        <v>1</v>
      </c>
      <c r="F795" s="3" t="s">
        <v>722</v>
      </c>
      <c r="H795" s="3"/>
      <c r="I795" s="3"/>
    </row>
    <row collapsed="false" customFormat="true" customHeight="true" hidden="false" ht="14.25" outlineLevel="0" r="796" s="1">
      <c r="A796" s="3" t="s">
        <v>683</v>
      </c>
      <c r="B796" s="3" t="s">
        <v>721</v>
      </c>
      <c r="C796" s="3" t="n">
        <v>2</v>
      </c>
      <c r="D796" s="3" t="s">
        <v>8</v>
      </c>
      <c r="E796" s="3" t="n">
        <v>2</v>
      </c>
      <c r="F796" s="3" t="s">
        <v>723</v>
      </c>
      <c r="H796" s="3"/>
      <c r="I796" s="3"/>
    </row>
    <row collapsed="false" customFormat="true" customHeight="true" hidden="false" ht="14.25" outlineLevel="0" r="797" s="1">
      <c r="A797" s="3" t="s">
        <v>683</v>
      </c>
      <c r="B797" s="3" t="s">
        <v>721</v>
      </c>
      <c r="C797" s="3" t="n">
        <v>2</v>
      </c>
      <c r="D797" s="3" t="s">
        <v>8</v>
      </c>
      <c r="E797" s="3" t="n">
        <v>3</v>
      </c>
      <c r="F797" s="3" t="s">
        <v>724</v>
      </c>
      <c r="H797" s="3"/>
      <c r="I797" s="3"/>
    </row>
    <row collapsed="false" customFormat="true" customHeight="true" hidden="false" ht="14.25" outlineLevel="0" r="798" s="1">
      <c r="A798" s="3" t="s">
        <v>683</v>
      </c>
      <c r="B798" s="3" t="s">
        <v>721</v>
      </c>
      <c r="C798" s="3" t="n">
        <v>2</v>
      </c>
      <c r="D798" s="3" t="s">
        <v>12</v>
      </c>
      <c r="E798" s="3" t="n">
        <v>4</v>
      </c>
      <c r="F798" s="3" t="s">
        <v>725</v>
      </c>
      <c r="H798" s="3"/>
      <c r="I798" s="3"/>
    </row>
    <row collapsed="false" customFormat="true" customHeight="true" hidden="false" ht="14.25" outlineLevel="0" r="799" s="1">
      <c r="A799" s="3"/>
      <c r="B799" s="3"/>
      <c r="C799" s="3"/>
      <c r="D799" s="3"/>
      <c r="E799" s="3"/>
      <c r="F799" s="3"/>
      <c r="H799" s="3"/>
      <c r="I799" s="3"/>
    </row>
    <row collapsed="false" customFormat="true" customHeight="true" hidden="false" ht="14.25" outlineLevel="0" r="800" s="1">
      <c r="A800" s="3" t="s">
        <v>683</v>
      </c>
      <c r="B800" s="3" t="s">
        <v>726</v>
      </c>
      <c r="C800" s="3" t="n">
        <v>0</v>
      </c>
      <c r="D800" s="3" t="n">
        <v>0</v>
      </c>
      <c r="E800" s="3"/>
      <c r="F800" s="3"/>
      <c r="H800" s="3"/>
      <c r="I800" s="3"/>
    </row>
    <row collapsed="false" customFormat="true" customHeight="true" hidden="false" ht="14.25" outlineLevel="0" r="801" s="1">
      <c r="A801" s="3" t="s">
        <v>683</v>
      </c>
      <c r="B801" s="3" t="s">
        <v>726</v>
      </c>
      <c r="C801" s="3" t="n">
        <v>3</v>
      </c>
      <c r="D801" s="3" t="s">
        <v>8</v>
      </c>
      <c r="E801" s="3" t="n">
        <v>1</v>
      </c>
      <c r="F801" s="3" t="s">
        <v>727</v>
      </c>
    </row>
    <row collapsed="false" customFormat="true" customHeight="true" hidden="false" ht="14.25" outlineLevel="0" r="802" s="1">
      <c r="A802" s="3" t="s">
        <v>683</v>
      </c>
      <c r="B802" s="3" t="s">
        <v>726</v>
      </c>
      <c r="C802" s="3" t="n">
        <v>3</v>
      </c>
      <c r="D802" s="3" t="s">
        <v>8</v>
      </c>
      <c r="E802" s="3" t="n">
        <v>2</v>
      </c>
      <c r="F802" s="3" t="s">
        <v>728</v>
      </c>
    </row>
    <row collapsed="false" customFormat="true" customHeight="true" hidden="false" ht="14.25" outlineLevel="0" r="803" s="1">
      <c r="A803" s="3" t="s">
        <v>683</v>
      </c>
      <c r="B803" s="3" t="s">
        <v>726</v>
      </c>
      <c r="C803" s="3" t="n">
        <v>3</v>
      </c>
      <c r="D803" s="3" t="s">
        <v>10</v>
      </c>
      <c r="E803" s="3" t="n">
        <v>3</v>
      </c>
      <c r="F803" s="3" t="s">
        <v>729</v>
      </c>
    </row>
    <row collapsed="false" customFormat="true" customHeight="true" hidden="false" ht="14.25" outlineLevel="0" r="804" s="1">
      <c r="A804" s="3" t="s">
        <v>683</v>
      </c>
      <c r="B804" s="3" t="s">
        <v>726</v>
      </c>
      <c r="C804" s="3" t="n">
        <v>3</v>
      </c>
      <c r="D804" s="3" t="s">
        <v>12</v>
      </c>
      <c r="E804" s="3" t="n">
        <v>4</v>
      </c>
      <c r="F804" s="3" t="s">
        <v>730</v>
      </c>
    </row>
    <row collapsed="false" customFormat="true" customHeight="true" hidden="false" ht="14.25" outlineLevel="0" r="805" s="1">
      <c r="A805" s="3"/>
      <c r="B805" s="3"/>
      <c r="C805" s="3"/>
      <c r="D805" s="3"/>
      <c r="E805" s="3"/>
      <c r="F805" s="3"/>
    </row>
    <row collapsed="false" customFormat="true" customHeight="true" hidden="false" ht="14.25" outlineLevel="0" r="806" s="1">
      <c r="A806" s="3" t="s">
        <v>683</v>
      </c>
      <c r="B806" s="3" t="s">
        <v>731</v>
      </c>
      <c r="C806" s="3" t="n">
        <v>0</v>
      </c>
      <c r="D806" s="3" t="n">
        <v>0</v>
      </c>
      <c r="E806" s="3"/>
      <c r="F806" s="3"/>
    </row>
    <row collapsed="false" customFormat="true" customHeight="true" hidden="false" ht="14.25" outlineLevel="0" r="807" s="1">
      <c r="A807" s="3" t="s">
        <v>683</v>
      </c>
      <c r="B807" s="3" t="s">
        <v>731</v>
      </c>
      <c r="C807" s="3" t="n">
        <v>3</v>
      </c>
      <c r="D807" s="3" t="s">
        <v>8</v>
      </c>
      <c r="E807" s="3" t="n">
        <v>1</v>
      </c>
      <c r="F807" s="3" t="s">
        <v>732</v>
      </c>
    </row>
    <row collapsed="false" customFormat="true" customHeight="true" hidden="false" ht="14.25" outlineLevel="0" r="808" s="1">
      <c r="A808" s="3" t="s">
        <v>683</v>
      </c>
      <c r="B808" s="3" t="s">
        <v>731</v>
      </c>
      <c r="C808" s="3" t="n">
        <v>3</v>
      </c>
      <c r="D808" s="3" t="s">
        <v>12</v>
      </c>
      <c r="E808" s="3" t="n">
        <v>2</v>
      </c>
      <c r="F808" s="3" t="s">
        <v>733</v>
      </c>
    </row>
    <row collapsed="false" customFormat="true" customHeight="true" hidden="false" ht="14.25" outlineLevel="0" r="809" s="1">
      <c r="A809" s="3" t="s">
        <v>683</v>
      </c>
      <c r="B809" s="3" t="s">
        <v>731</v>
      </c>
      <c r="C809" s="3" t="n">
        <v>3</v>
      </c>
      <c r="D809" s="3" t="s">
        <v>8</v>
      </c>
      <c r="E809" s="3" t="n">
        <v>3</v>
      </c>
      <c r="F809" s="3" t="s">
        <v>734</v>
      </c>
    </row>
    <row collapsed="false" customFormat="true" customHeight="true" hidden="false" ht="14.25" outlineLevel="0" r="810" s="1">
      <c r="A810" s="3" t="s">
        <v>683</v>
      </c>
      <c r="B810" s="3" t="s">
        <v>731</v>
      </c>
      <c r="C810" s="3" t="n">
        <v>3</v>
      </c>
      <c r="D810" s="3" t="s">
        <v>12</v>
      </c>
      <c r="E810" s="3" t="n">
        <v>4</v>
      </c>
      <c r="F810" s="3" t="s">
        <v>735</v>
      </c>
    </row>
    <row collapsed="false" customFormat="true" customHeight="true" hidden="false" ht="14.25" outlineLevel="0" r="811" s="1">
      <c r="A811" s="3" t="s">
        <v>683</v>
      </c>
      <c r="B811" s="3" t="s">
        <v>731</v>
      </c>
      <c r="C811" s="3" t="n">
        <v>3</v>
      </c>
      <c r="D811" s="3" t="s">
        <v>12</v>
      </c>
      <c r="E811" s="3" t="n">
        <v>5</v>
      </c>
      <c r="F811" s="3" t="s">
        <v>736</v>
      </c>
    </row>
    <row collapsed="false" customFormat="true" customHeight="true" hidden="false" ht="14.25" outlineLevel="0" r="812" s="1">
      <c r="A812" s="3" t="s">
        <v>683</v>
      </c>
      <c r="B812" s="3" t="s">
        <v>731</v>
      </c>
      <c r="C812" s="3" t="n">
        <v>3</v>
      </c>
      <c r="D812" s="3" t="s">
        <v>8</v>
      </c>
      <c r="E812" s="3" t="n">
        <v>6</v>
      </c>
      <c r="F812" s="3" t="s">
        <v>737</v>
      </c>
    </row>
    <row collapsed="false" customFormat="true" customHeight="true" hidden="false" ht="14.25" outlineLevel="0" r="813" s="1">
      <c r="A813" s="3" t="s">
        <v>683</v>
      </c>
      <c r="B813" s="3" t="s">
        <v>731</v>
      </c>
      <c r="C813" s="3" t="n">
        <v>3</v>
      </c>
      <c r="D813" s="3" t="s">
        <v>12</v>
      </c>
      <c r="E813" s="3" t="n">
        <v>7</v>
      </c>
      <c r="F813" s="3" t="s">
        <v>738</v>
      </c>
    </row>
    <row collapsed="false" customFormat="true" customHeight="true" hidden="false" ht="14.25" outlineLevel="0" r="814" s="1">
      <c r="A814" s="3"/>
      <c r="B814" s="3"/>
      <c r="C814" s="3"/>
      <c r="D814" s="3"/>
      <c r="E814" s="3"/>
      <c r="F814" s="3"/>
    </row>
    <row collapsed="false" customFormat="true" customHeight="true" hidden="false" ht="14.25" outlineLevel="0" r="815" s="1">
      <c r="A815" s="3" t="s">
        <v>683</v>
      </c>
      <c r="B815" s="3" t="s">
        <v>739</v>
      </c>
      <c r="C815" s="3" t="n">
        <v>0</v>
      </c>
      <c r="D815" s="3" t="n">
        <v>0</v>
      </c>
      <c r="E815" s="3"/>
      <c r="F815" s="3"/>
    </row>
    <row collapsed="false" customFormat="true" customHeight="true" hidden="false" ht="14.25" outlineLevel="0" r="816" s="1">
      <c r="A816" s="3" t="s">
        <v>683</v>
      </c>
      <c r="B816" s="3" t="s">
        <v>739</v>
      </c>
      <c r="C816" s="3" t="n">
        <v>3</v>
      </c>
      <c r="D816" s="3" t="s">
        <v>8</v>
      </c>
      <c r="E816" s="3" t="n">
        <v>1</v>
      </c>
      <c r="F816" s="3" t="s">
        <v>740</v>
      </c>
    </row>
    <row collapsed="false" customFormat="true" customHeight="true" hidden="false" ht="14.25" outlineLevel="0" r="817" s="1">
      <c r="A817" s="3" t="s">
        <v>683</v>
      </c>
      <c r="B817" s="3" t="s">
        <v>739</v>
      </c>
      <c r="C817" s="3" t="n">
        <v>3</v>
      </c>
      <c r="D817" s="3" t="s">
        <v>12</v>
      </c>
      <c r="E817" s="3" t="n">
        <v>2</v>
      </c>
      <c r="F817" s="3" t="s">
        <v>741</v>
      </c>
    </row>
    <row collapsed="false" customFormat="true" customHeight="true" hidden="false" ht="14.25" outlineLevel="0" r="818" s="1">
      <c r="A818" s="3" t="s">
        <v>683</v>
      </c>
      <c r="B818" s="3" t="s">
        <v>739</v>
      </c>
      <c r="C818" s="3" t="n">
        <v>3</v>
      </c>
      <c r="D818" s="3" t="s">
        <v>8</v>
      </c>
      <c r="E818" s="3" t="n">
        <v>3</v>
      </c>
      <c r="F818" s="3" t="s">
        <v>742</v>
      </c>
    </row>
    <row collapsed="false" customFormat="true" customHeight="true" hidden="false" ht="14.25" outlineLevel="0" r="819" s="1">
      <c r="A819" s="3" t="s">
        <v>683</v>
      </c>
      <c r="B819" s="3" t="s">
        <v>739</v>
      </c>
      <c r="C819" s="3" t="n">
        <v>3</v>
      </c>
      <c r="D819" s="3" t="s">
        <v>8</v>
      </c>
      <c r="E819" s="3" t="n">
        <v>4</v>
      </c>
      <c r="F819" s="3" t="s">
        <v>743</v>
      </c>
    </row>
    <row collapsed="false" customFormat="true" customHeight="true" hidden="false" ht="14.25" outlineLevel="0" r="820" s="1">
      <c r="A820" s="3"/>
      <c r="B820" s="3"/>
      <c r="C820" s="3"/>
      <c r="D820" s="3"/>
      <c r="E820" s="3"/>
      <c r="F820" s="3"/>
    </row>
    <row collapsed="false" customFormat="true" customHeight="true" hidden="false" ht="14.25" outlineLevel="0" r="821" s="1">
      <c r="A821" s="3" t="s">
        <v>683</v>
      </c>
      <c r="B821" s="3" t="s">
        <v>744</v>
      </c>
      <c r="C821" s="3" t="n">
        <v>0</v>
      </c>
      <c r="D821" s="3" t="n">
        <v>0</v>
      </c>
      <c r="E821" s="3"/>
      <c r="F821" s="3"/>
    </row>
    <row collapsed="false" customFormat="true" customHeight="true" hidden="false" ht="14.25" outlineLevel="0" r="822" s="1">
      <c r="A822" s="3" t="s">
        <v>683</v>
      </c>
      <c r="B822" s="3" t="s">
        <v>744</v>
      </c>
      <c r="C822" s="3" t="n">
        <v>3</v>
      </c>
      <c r="D822" s="3" t="s">
        <v>8</v>
      </c>
      <c r="E822" s="3" t="n">
        <v>1</v>
      </c>
      <c r="F822" s="3" t="s">
        <v>745</v>
      </c>
    </row>
    <row collapsed="false" customFormat="true" customHeight="true" hidden="false" ht="14.25" outlineLevel="0" r="823" s="1">
      <c r="A823" s="3" t="s">
        <v>683</v>
      </c>
      <c r="B823" s="3" t="s">
        <v>744</v>
      </c>
      <c r="C823" s="3" t="n">
        <v>3</v>
      </c>
      <c r="D823" s="3" t="s">
        <v>8</v>
      </c>
      <c r="E823" s="3" t="n">
        <v>2</v>
      </c>
      <c r="F823" s="3" t="s">
        <v>746</v>
      </c>
    </row>
    <row collapsed="false" customFormat="true" customHeight="true" hidden="false" ht="14.25" outlineLevel="0" r="824" s="1">
      <c r="A824" s="3" t="s">
        <v>683</v>
      </c>
      <c r="B824" s="3" t="s">
        <v>744</v>
      </c>
      <c r="C824" s="3" t="n">
        <v>3</v>
      </c>
      <c r="D824" s="3" t="s">
        <v>8</v>
      </c>
      <c r="E824" s="3" t="n">
        <v>3</v>
      </c>
      <c r="F824" s="3" t="s">
        <v>747</v>
      </c>
    </row>
    <row collapsed="false" customFormat="true" customHeight="true" hidden="false" ht="14.25" outlineLevel="0" r="825" s="1">
      <c r="A825" s="3"/>
      <c r="B825" s="3"/>
      <c r="C825" s="3"/>
      <c r="D825" s="3"/>
      <c r="E825" s="3"/>
      <c r="F825" s="3"/>
    </row>
    <row collapsed="false" customFormat="true" customHeight="true" hidden="false" ht="14.25" outlineLevel="0" r="826" s="1">
      <c r="A826" s="3" t="s">
        <v>683</v>
      </c>
      <c r="B826" s="3" t="s">
        <v>748</v>
      </c>
      <c r="C826" s="3" t="n">
        <v>0</v>
      </c>
      <c r="D826" s="3" t="n">
        <v>0</v>
      </c>
      <c r="E826" s="3"/>
      <c r="F826" s="3"/>
    </row>
    <row collapsed="false" customFormat="true" customHeight="true" hidden="false" ht="14.25" outlineLevel="0" r="827" s="1">
      <c r="A827" s="3" t="s">
        <v>683</v>
      </c>
      <c r="B827" s="3" t="s">
        <v>748</v>
      </c>
      <c r="C827" s="3" t="n">
        <v>3</v>
      </c>
      <c r="D827" s="3" t="s">
        <v>8</v>
      </c>
      <c r="E827" s="3" t="n">
        <v>1</v>
      </c>
      <c r="F827" s="3" t="s">
        <v>749</v>
      </c>
    </row>
    <row collapsed="false" customFormat="true" customHeight="true" hidden="false" ht="14.25" outlineLevel="0" r="828" s="1">
      <c r="A828" s="3" t="s">
        <v>683</v>
      </c>
      <c r="B828" s="3" t="s">
        <v>748</v>
      </c>
      <c r="C828" s="3" t="n">
        <v>3</v>
      </c>
      <c r="D828" s="3" t="s">
        <v>8</v>
      </c>
      <c r="E828" s="3" t="n">
        <v>2</v>
      </c>
      <c r="F828" s="3" t="s">
        <v>750</v>
      </c>
    </row>
    <row collapsed="false" customFormat="true" customHeight="true" hidden="false" ht="14.25" outlineLevel="0" r="829" s="1">
      <c r="A829" s="3" t="s">
        <v>683</v>
      </c>
      <c r="B829" s="3" t="s">
        <v>748</v>
      </c>
      <c r="C829" s="3" t="n">
        <v>3</v>
      </c>
      <c r="D829" s="3" t="s">
        <v>8</v>
      </c>
      <c r="E829" s="3" t="n">
        <v>3</v>
      </c>
      <c r="F829" s="3" t="s">
        <v>751</v>
      </c>
    </row>
    <row collapsed="false" customFormat="true" customHeight="true" hidden="false" ht="14.25" outlineLevel="0" r="830" s="1">
      <c r="A830" s="3"/>
      <c r="B830" s="3"/>
      <c r="C830" s="3"/>
      <c r="D830" s="3"/>
      <c r="E830" s="3"/>
      <c r="F830" s="3"/>
    </row>
    <row collapsed="false" customFormat="true" customHeight="true" hidden="false" ht="14.25" outlineLevel="0" r="831" s="1">
      <c r="A831" s="3" t="s">
        <v>683</v>
      </c>
      <c r="B831" s="3" t="s">
        <v>752</v>
      </c>
      <c r="C831" s="3" t="n">
        <v>0</v>
      </c>
      <c r="D831" s="3" t="n">
        <v>0</v>
      </c>
      <c r="E831" s="3"/>
      <c r="F831" s="3"/>
    </row>
    <row collapsed="false" customFormat="true" customHeight="true" hidden="false" ht="14.25" outlineLevel="0" r="832" s="1">
      <c r="A832" s="3" t="s">
        <v>683</v>
      </c>
      <c r="B832" s="3" t="s">
        <v>752</v>
      </c>
      <c r="C832" s="3" t="n">
        <v>3</v>
      </c>
      <c r="D832" s="3" t="s">
        <v>8</v>
      </c>
      <c r="E832" s="3" t="n">
        <v>1</v>
      </c>
      <c r="F832" s="3" t="s">
        <v>753</v>
      </c>
    </row>
    <row collapsed="false" customFormat="true" customHeight="true" hidden="false" ht="14.25" outlineLevel="0" r="833" s="1">
      <c r="A833" s="3" t="s">
        <v>683</v>
      </c>
      <c r="B833" s="3" t="s">
        <v>752</v>
      </c>
      <c r="C833" s="3" t="n">
        <v>3</v>
      </c>
      <c r="D833" s="3" t="s">
        <v>8</v>
      </c>
      <c r="E833" s="3" t="n">
        <v>2</v>
      </c>
      <c r="F833" s="3" t="s">
        <v>754</v>
      </c>
    </row>
    <row collapsed="false" customFormat="true" customHeight="true" hidden="false" ht="14.25" outlineLevel="0" r="834" s="1">
      <c r="A834" s="3"/>
      <c r="B834" s="3"/>
      <c r="C834" s="3"/>
      <c r="D834" s="3"/>
      <c r="E834" s="3"/>
      <c r="F834" s="3"/>
    </row>
    <row collapsed="false" customFormat="true" customHeight="true" hidden="false" ht="14.25" outlineLevel="0" r="835" s="1">
      <c r="A835" s="3" t="s">
        <v>755</v>
      </c>
      <c r="B835" s="3" t="s">
        <v>647</v>
      </c>
      <c r="C835" s="3" t="n">
        <v>0</v>
      </c>
      <c r="D835" s="3" t="n">
        <v>0</v>
      </c>
      <c r="E835" s="3"/>
      <c r="F835" s="3"/>
    </row>
    <row collapsed="false" customFormat="true" customHeight="true" hidden="false" ht="14.25" outlineLevel="0" r="836" s="1">
      <c r="A836" s="3" t="s">
        <v>755</v>
      </c>
      <c r="B836" s="3" t="s">
        <v>647</v>
      </c>
      <c r="C836" s="3" t="n">
        <v>3</v>
      </c>
      <c r="D836" s="3" t="s">
        <v>8</v>
      </c>
      <c r="E836" s="3" t="n">
        <v>1</v>
      </c>
      <c r="F836" s="3" t="s">
        <v>756</v>
      </c>
    </row>
    <row collapsed="false" customFormat="true" customHeight="true" hidden="false" ht="14.25" outlineLevel="0" r="837" s="1">
      <c r="A837" s="3" t="s">
        <v>755</v>
      </c>
      <c r="B837" s="3" t="s">
        <v>647</v>
      </c>
      <c r="C837" s="3" t="n">
        <v>3</v>
      </c>
      <c r="D837" s="3" t="s">
        <v>8</v>
      </c>
      <c r="E837" s="3" t="n">
        <v>2</v>
      </c>
      <c r="F837" s="3" t="s">
        <v>757</v>
      </c>
    </row>
    <row collapsed="false" customFormat="true" customHeight="true" hidden="false" ht="14.25" outlineLevel="0" r="838" s="1">
      <c r="A838" s="3" t="s">
        <v>755</v>
      </c>
      <c r="B838" s="3" t="s">
        <v>647</v>
      </c>
      <c r="C838" s="3" t="n">
        <v>3</v>
      </c>
      <c r="D838" s="3" t="s">
        <v>12</v>
      </c>
      <c r="E838" s="3" t="n">
        <v>3</v>
      </c>
      <c r="F838" s="3" t="s">
        <v>758</v>
      </c>
    </row>
    <row collapsed="false" customFormat="true" customHeight="true" hidden="false" ht="14.25" outlineLevel="0" r="839" s="1">
      <c r="A839" s="3" t="s">
        <v>755</v>
      </c>
      <c r="B839" s="3" t="s">
        <v>647</v>
      </c>
      <c r="C839" s="3" t="n">
        <v>3</v>
      </c>
      <c r="D839" s="3" t="s">
        <v>8</v>
      </c>
      <c r="E839" s="3" t="n">
        <v>4</v>
      </c>
      <c r="F839" s="3" t="s">
        <v>759</v>
      </c>
    </row>
    <row collapsed="false" customFormat="true" customHeight="true" hidden="false" ht="14.25" outlineLevel="0" r="840" s="1">
      <c r="A840" s="3"/>
      <c r="B840" s="3"/>
      <c r="C840" s="3"/>
      <c r="D840" s="3"/>
      <c r="E840" s="3"/>
      <c r="F840" s="3"/>
    </row>
    <row collapsed="false" customFormat="true" customHeight="true" hidden="false" ht="14.25" outlineLevel="0" r="841" s="1">
      <c r="A841" s="3" t="s">
        <v>755</v>
      </c>
      <c r="B841" s="3" t="s">
        <v>760</v>
      </c>
      <c r="C841" s="3" t="n">
        <v>0</v>
      </c>
      <c r="D841" s="3" t="n">
        <v>0</v>
      </c>
      <c r="E841" s="3"/>
      <c r="F841" s="3"/>
    </row>
    <row collapsed="false" customFormat="true" customHeight="true" hidden="false" ht="14.25" outlineLevel="0" r="842" s="1">
      <c r="A842" s="3" t="s">
        <v>755</v>
      </c>
      <c r="B842" s="3" t="s">
        <v>760</v>
      </c>
      <c r="C842" s="3" t="n">
        <v>3</v>
      </c>
      <c r="D842" s="3" t="s">
        <v>12</v>
      </c>
      <c r="E842" s="3" t="n">
        <v>1</v>
      </c>
      <c r="F842" s="16" t="s">
        <v>761</v>
      </c>
    </row>
    <row collapsed="false" customFormat="true" customHeight="true" hidden="false" ht="14.25" outlineLevel="0" r="843" s="1">
      <c r="A843" s="3" t="s">
        <v>755</v>
      </c>
      <c r="B843" s="3" t="s">
        <v>760</v>
      </c>
      <c r="C843" s="3" t="n">
        <v>3</v>
      </c>
      <c r="D843" s="3" t="s">
        <v>8</v>
      </c>
      <c r="E843" s="3" t="n">
        <v>2</v>
      </c>
      <c r="F843" s="16" t="s">
        <v>762</v>
      </c>
    </row>
    <row collapsed="false" customFormat="true" customHeight="true" hidden="false" ht="14.25" outlineLevel="0" r="844" s="1">
      <c r="A844" s="3" t="s">
        <v>755</v>
      </c>
      <c r="B844" s="3" t="s">
        <v>760</v>
      </c>
      <c r="C844" s="3" t="n">
        <v>3</v>
      </c>
      <c r="D844" s="3" t="s">
        <v>10</v>
      </c>
      <c r="E844" s="3" t="n">
        <v>3</v>
      </c>
      <c r="F844" s="16" t="s">
        <v>763</v>
      </c>
    </row>
    <row collapsed="false" customFormat="true" customHeight="true" hidden="false" ht="14.25" outlineLevel="0" r="845" s="1">
      <c r="A845" s="3" t="s">
        <v>755</v>
      </c>
      <c r="B845" s="3" t="s">
        <v>760</v>
      </c>
      <c r="C845" s="3" t="n">
        <v>3</v>
      </c>
      <c r="D845" s="3" t="s">
        <v>8</v>
      </c>
      <c r="E845" s="3" t="n">
        <v>4</v>
      </c>
      <c r="F845" s="16" t="s">
        <v>764</v>
      </c>
    </row>
    <row collapsed="false" customFormat="true" customHeight="true" hidden="false" ht="14.25" outlineLevel="0" r="846" s="1">
      <c r="A846" s="3" t="s">
        <v>755</v>
      </c>
      <c r="B846" s="3" t="s">
        <v>760</v>
      </c>
      <c r="C846" s="3" t="n">
        <v>3</v>
      </c>
      <c r="D846" s="3" t="s">
        <v>10</v>
      </c>
      <c r="E846" s="3" t="n">
        <v>5</v>
      </c>
      <c r="F846" s="16" t="s">
        <v>765</v>
      </c>
    </row>
    <row collapsed="false" customFormat="true" customHeight="true" hidden="false" ht="14.25" outlineLevel="0" r="847" s="1">
      <c r="A847" s="3" t="s">
        <v>755</v>
      </c>
      <c r="B847" s="3" t="s">
        <v>760</v>
      </c>
      <c r="C847" s="3" t="n">
        <v>3</v>
      </c>
      <c r="D847" s="3" t="s">
        <v>8</v>
      </c>
      <c r="E847" s="3" t="n">
        <v>6</v>
      </c>
      <c r="F847" s="16" t="s">
        <v>766</v>
      </c>
    </row>
    <row collapsed="false" customFormat="true" customHeight="true" hidden="false" ht="14.25" outlineLevel="0" r="848" s="1">
      <c r="A848" s="3"/>
      <c r="B848" s="3"/>
      <c r="C848" s="3"/>
      <c r="D848" s="3"/>
      <c r="E848" s="3"/>
      <c r="F848" s="3"/>
    </row>
    <row collapsed="false" customFormat="true" customHeight="true" hidden="false" ht="14.25" outlineLevel="0" r="849" s="1">
      <c r="A849" s="3" t="s">
        <v>755</v>
      </c>
      <c r="B849" s="3" t="s">
        <v>767</v>
      </c>
      <c r="C849" s="3" t="n">
        <v>0</v>
      </c>
      <c r="D849" s="3" t="n">
        <v>0</v>
      </c>
      <c r="E849" s="3"/>
      <c r="F849" s="3"/>
    </row>
    <row collapsed="false" customFormat="true" customHeight="true" hidden="false" ht="14.25" outlineLevel="0" r="850" s="1">
      <c r="A850" s="3" t="s">
        <v>755</v>
      </c>
      <c r="B850" s="3" t="s">
        <v>767</v>
      </c>
      <c r="C850" s="3" t="n">
        <v>3</v>
      </c>
      <c r="D850" s="3" t="s">
        <v>12</v>
      </c>
      <c r="E850" s="3" t="n">
        <v>1</v>
      </c>
      <c r="F850" s="3" t="s">
        <v>768</v>
      </c>
    </row>
    <row collapsed="false" customFormat="true" customHeight="true" hidden="false" ht="14.25" outlineLevel="0" r="851" s="1">
      <c r="A851" s="3" t="s">
        <v>755</v>
      </c>
      <c r="B851" s="3" t="s">
        <v>767</v>
      </c>
      <c r="C851" s="3" t="n">
        <v>3</v>
      </c>
      <c r="D851" s="3" t="s">
        <v>8</v>
      </c>
      <c r="E851" s="3" t="n">
        <v>2</v>
      </c>
      <c r="F851" s="3" t="s">
        <v>769</v>
      </c>
    </row>
    <row collapsed="false" customFormat="true" customHeight="true" hidden="false" ht="14.25" outlineLevel="0" r="852" s="1">
      <c r="A852" s="3" t="s">
        <v>755</v>
      </c>
      <c r="B852" s="3" t="s">
        <v>767</v>
      </c>
      <c r="C852" s="3" t="n">
        <v>3</v>
      </c>
      <c r="D852" s="3" t="s">
        <v>8</v>
      </c>
      <c r="E852" s="3" t="n">
        <v>3</v>
      </c>
      <c r="F852" s="3" t="s">
        <v>770</v>
      </c>
    </row>
    <row collapsed="false" customFormat="true" customHeight="true" hidden="false" ht="14.25" outlineLevel="0" r="853" s="1">
      <c r="A853" s="3" t="s">
        <v>755</v>
      </c>
      <c r="B853" s="3" t="s">
        <v>767</v>
      </c>
      <c r="C853" s="3" t="n">
        <v>3</v>
      </c>
      <c r="D853" s="3" t="s">
        <v>10</v>
      </c>
      <c r="E853" s="3" t="n">
        <v>4</v>
      </c>
      <c r="F853" s="3" t="s">
        <v>771</v>
      </c>
    </row>
    <row collapsed="false" customFormat="true" customHeight="true" hidden="false" ht="14.25" outlineLevel="0" r="854" s="1">
      <c r="A854" s="3"/>
      <c r="B854" s="3"/>
      <c r="C854" s="3"/>
      <c r="D854" s="3"/>
      <c r="E854" s="3"/>
      <c r="F854" s="3"/>
    </row>
    <row collapsed="false" customFormat="true" customHeight="true" hidden="false" ht="14.25" outlineLevel="0" r="855" s="1">
      <c r="A855" s="3" t="s">
        <v>755</v>
      </c>
      <c r="B855" s="3" t="s">
        <v>772</v>
      </c>
      <c r="C855" s="3" t="n">
        <v>0</v>
      </c>
      <c r="D855" s="3" t="n">
        <v>0</v>
      </c>
      <c r="E855" s="3"/>
      <c r="F855" s="3"/>
    </row>
    <row collapsed="false" customFormat="true" customHeight="true" hidden="false" ht="14.25" outlineLevel="0" r="856" s="1">
      <c r="A856" s="3" t="s">
        <v>755</v>
      </c>
      <c r="B856" s="3" t="s">
        <v>772</v>
      </c>
      <c r="C856" s="3" t="n">
        <v>3</v>
      </c>
      <c r="D856" s="3" t="s">
        <v>12</v>
      </c>
      <c r="E856" s="3" t="n">
        <v>1</v>
      </c>
      <c r="F856" s="3" t="s">
        <v>773</v>
      </c>
    </row>
    <row collapsed="false" customFormat="true" customHeight="true" hidden="false" ht="14.25" outlineLevel="0" r="857" s="1">
      <c r="A857" s="3" t="s">
        <v>755</v>
      </c>
      <c r="B857" s="3" t="s">
        <v>772</v>
      </c>
      <c r="C857" s="3" t="n">
        <v>3</v>
      </c>
      <c r="D857" s="3" t="s">
        <v>10</v>
      </c>
      <c r="E857" s="3" t="n">
        <v>2</v>
      </c>
      <c r="F857" s="3" t="s">
        <v>774</v>
      </c>
    </row>
    <row collapsed="false" customFormat="true" customHeight="true" hidden="false" ht="14.25" outlineLevel="0" r="858" s="1">
      <c r="A858" s="3" t="s">
        <v>755</v>
      </c>
      <c r="B858" s="3" t="s">
        <v>772</v>
      </c>
      <c r="C858" s="3" t="n">
        <v>3</v>
      </c>
      <c r="D858" s="3" t="s">
        <v>8</v>
      </c>
      <c r="E858" s="3" t="n">
        <v>3</v>
      </c>
      <c r="F858" s="3" t="s">
        <v>775</v>
      </c>
    </row>
    <row collapsed="false" customFormat="true" customHeight="true" hidden="false" ht="14.25" outlineLevel="0" r="859" s="1">
      <c r="A859" s="3"/>
      <c r="B859" s="3"/>
      <c r="C859" s="3"/>
      <c r="D859" s="3"/>
      <c r="E859" s="3"/>
      <c r="F859" s="3"/>
    </row>
    <row collapsed="false" customFormat="true" customHeight="true" hidden="false" ht="14.25" outlineLevel="0" r="860" s="1">
      <c r="A860" s="3" t="s">
        <v>755</v>
      </c>
      <c r="B860" s="3" t="s">
        <v>776</v>
      </c>
      <c r="C860" s="3" t="n">
        <v>0</v>
      </c>
      <c r="D860" s="3" t="n">
        <v>0</v>
      </c>
      <c r="E860" s="3"/>
      <c r="F860" s="3"/>
    </row>
    <row collapsed="false" customFormat="true" customHeight="true" hidden="false" ht="14.25" outlineLevel="0" r="861" s="1">
      <c r="A861" s="3" t="s">
        <v>755</v>
      </c>
      <c r="B861" s="3" t="s">
        <v>776</v>
      </c>
      <c r="C861" s="3" t="n">
        <v>3</v>
      </c>
      <c r="D861" s="3" t="s">
        <v>12</v>
      </c>
      <c r="E861" s="3" t="n">
        <v>1</v>
      </c>
      <c r="F861" s="3" t="s">
        <v>777</v>
      </c>
    </row>
    <row collapsed="false" customFormat="true" customHeight="true" hidden="false" ht="14.25" outlineLevel="0" r="862" s="1">
      <c r="A862" s="3" t="s">
        <v>755</v>
      </c>
      <c r="B862" s="3" t="s">
        <v>776</v>
      </c>
      <c r="C862" s="3" t="n">
        <v>3</v>
      </c>
      <c r="D862" s="3" t="s">
        <v>8</v>
      </c>
      <c r="E862" s="3" t="n">
        <v>2</v>
      </c>
      <c r="F862" s="3" t="s">
        <v>778</v>
      </c>
    </row>
    <row collapsed="false" customFormat="true" customHeight="true" hidden="false" ht="14.25" outlineLevel="0" r="863" s="1">
      <c r="A863" s="3" t="s">
        <v>755</v>
      </c>
      <c r="B863" s="3" t="s">
        <v>776</v>
      </c>
      <c r="C863" s="3" t="n">
        <v>3</v>
      </c>
      <c r="D863" s="3" t="s">
        <v>10</v>
      </c>
      <c r="E863" s="3" t="n">
        <v>3</v>
      </c>
      <c r="F863" s="3" t="s">
        <v>779</v>
      </c>
    </row>
    <row collapsed="false" customFormat="true" customHeight="true" hidden="false" ht="14.25" outlineLevel="0" r="864" s="1">
      <c r="A864" s="3"/>
      <c r="B864" s="3"/>
      <c r="C864" s="3"/>
      <c r="D864" s="3"/>
      <c r="E864" s="3"/>
      <c r="F864" s="3"/>
    </row>
    <row collapsed="false" customFormat="true" customHeight="true" hidden="false" ht="14.25" outlineLevel="0" r="865" s="4">
      <c r="A865" s="3" t="s">
        <v>780</v>
      </c>
      <c r="B865" s="3" t="s">
        <v>781</v>
      </c>
      <c r="C865" s="3" t="n">
        <v>2</v>
      </c>
      <c r="D865" s="3" t="n">
        <v>0</v>
      </c>
      <c r="E865" s="3"/>
      <c r="F865" s="3"/>
    </row>
    <row collapsed="false" customFormat="true" customHeight="true" hidden="false" ht="14.25" outlineLevel="0" r="866" s="4">
      <c r="A866" s="3" t="s">
        <v>780</v>
      </c>
      <c r="B866" s="3" t="s">
        <v>781</v>
      </c>
      <c r="C866" s="3" t="n">
        <v>1</v>
      </c>
      <c r="D866" s="3" t="s">
        <v>8</v>
      </c>
      <c r="E866" s="3" t="n">
        <v>1</v>
      </c>
      <c r="F866" s="3" t="s">
        <v>782</v>
      </c>
    </row>
    <row collapsed="false" customFormat="true" customHeight="true" hidden="false" ht="14.25" outlineLevel="0" r="867" s="4">
      <c r="A867" s="3" t="s">
        <v>780</v>
      </c>
      <c r="B867" s="3" t="s">
        <v>781</v>
      </c>
      <c r="C867" s="3" t="n">
        <v>1</v>
      </c>
      <c r="D867" s="3" t="s">
        <v>8</v>
      </c>
      <c r="E867" s="3" t="n">
        <v>2</v>
      </c>
      <c r="F867" s="3" t="s">
        <v>783</v>
      </c>
    </row>
    <row collapsed="false" customFormat="true" customHeight="true" hidden="false" ht="14.25" outlineLevel="0" r="868" s="4">
      <c r="A868" s="3" t="s">
        <v>780</v>
      </c>
      <c r="B868" s="3" t="s">
        <v>781</v>
      </c>
      <c r="C868" s="3" t="n">
        <v>1</v>
      </c>
      <c r="D868" s="3" t="s">
        <v>8</v>
      </c>
      <c r="E868" s="3" t="n">
        <v>3</v>
      </c>
      <c r="F868" s="3" t="s">
        <v>784</v>
      </c>
    </row>
    <row collapsed="false" customFormat="true" customHeight="true" hidden="false" ht="14.25" outlineLevel="0" r="869" s="4">
      <c r="A869" s="3"/>
      <c r="B869" s="3"/>
      <c r="C869" s="3"/>
      <c r="D869" s="3"/>
      <c r="E869" s="3"/>
      <c r="F869" s="3"/>
    </row>
    <row collapsed="false" customFormat="true" customHeight="true" hidden="false" ht="14.25" outlineLevel="0" r="870" s="4">
      <c r="A870" s="3" t="s">
        <v>780</v>
      </c>
      <c r="B870" s="3" t="s">
        <v>785</v>
      </c>
      <c r="C870" s="3" t="n">
        <v>1</v>
      </c>
      <c r="D870" s="3" t="n">
        <v>2</v>
      </c>
      <c r="E870" s="3"/>
      <c r="F870" s="3"/>
    </row>
    <row collapsed="false" customFormat="true" customHeight="true" hidden="false" ht="14.25" outlineLevel="0" r="871" s="4">
      <c r="A871" s="3" t="s">
        <v>780</v>
      </c>
      <c r="B871" s="3" t="s">
        <v>785</v>
      </c>
      <c r="C871" s="3" t="n">
        <v>1</v>
      </c>
      <c r="D871" s="3" t="s">
        <v>12</v>
      </c>
      <c r="E871" s="3" t="n">
        <v>1</v>
      </c>
      <c r="F871" s="3" t="s">
        <v>786</v>
      </c>
    </row>
    <row collapsed="false" customFormat="true" customHeight="true" hidden="false" ht="14.25" outlineLevel="0" r="872" s="4">
      <c r="A872" s="3" t="s">
        <v>780</v>
      </c>
      <c r="B872" s="3" t="s">
        <v>785</v>
      </c>
      <c r="C872" s="3" t="n">
        <v>2</v>
      </c>
      <c r="D872" s="3" t="s">
        <v>12</v>
      </c>
      <c r="E872" s="3" t="n">
        <v>2</v>
      </c>
      <c r="F872" s="3" t="s">
        <v>787</v>
      </c>
    </row>
    <row collapsed="false" customFormat="true" customHeight="true" hidden="false" ht="14.25" outlineLevel="0" r="873" s="4">
      <c r="A873" s="3" t="s">
        <v>780</v>
      </c>
      <c r="B873" s="3" t="s">
        <v>785</v>
      </c>
      <c r="C873" s="3" t="n">
        <v>2</v>
      </c>
      <c r="D873" s="3" t="s">
        <v>12</v>
      </c>
      <c r="E873" s="3" t="n">
        <v>3</v>
      </c>
      <c r="F873" s="3" t="s">
        <v>788</v>
      </c>
    </row>
    <row collapsed="false" customFormat="true" customHeight="true" hidden="false" ht="14.25" outlineLevel="0" r="874" s="4">
      <c r="A874" s="3" t="s">
        <v>780</v>
      </c>
      <c r="B874" s="3" t="s">
        <v>785</v>
      </c>
      <c r="C874" s="3" t="n">
        <v>2</v>
      </c>
      <c r="D874" s="3" t="s">
        <v>12</v>
      </c>
      <c r="E874" s="3" t="n">
        <v>4</v>
      </c>
      <c r="F874" s="3" t="s">
        <v>789</v>
      </c>
    </row>
    <row collapsed="false" customFormat="true" customHeight="true" hidden="false" ht="14.25" outlineLevel="0" r="875" s="4">
      <c r="A875" s="3"/>
      <c r="B875" s="3"/>
      <c r="C875" s="3"/>
      <c r="D875" s="3"/>
      <c r="E875" s="3"/>
      <c r="F875" s="3"/>
    </row>
    <row collapsed="false" customFormat="true" customHeight="true" hidden="false" ht="14.25" outlineLevel="0" r="876" s="4">
      <c r="A876" s="3" t="s">
        <v>780</v>
      </c>
      <c r="B876" s="3" t="s">
        <v>790</v>
      </c>
      <c r="C876" s="3" t="n">
        <v>1</v>
      </c>
      <c r="D876" s="3" t="n">
        <v>3</v>
      </c>
      <c r="E876" s="3"/>
      <c r="F876" s="3"/>
    </row>
    <row collapsed="false" customFormat="true" customHeight="true" hidden="false" ht="14.25" outlineLevel="0" r="877" s="4">
      <c r="A877" s="3" t="s">
        <v>780</v>
      </c>
      <c r="B877" s="3" t="s">
        <v>790</v>
      </c>
      <c r="C877" s="3" t="n">
        <v>1</v>
      </c>
      <c r="D877" s="3" t="s">
        <v>12</v>
      </c>
      <c r="E877" s="3" t="n">
        <v>1</v>
      </c>
      <c r="F877" s="3" t="s">
        <v>791</v>
      </c>
    </row>
    <row collapsed="false" customFormat="true" customHeight="true" hidden="false" ht="14.25" outlineLevel="0" r="878" s="4">
      <c r="A878" s="3" t="s">
        <v>780</v>
      </c>
      <c r="B878" s="3" t="s">
        <v>790</v>
      </c>
      <c r="C878" s="3" t="n">
        <v>2</v>
      </c>
      <c r="D878" s="3" t="s">
        <v>8</v>
      </c>
      <c r="E878" s="3" t="n">
        <v>2</v>
      </c>
      <c r="F878" s="3" t="s">
        <v>792</v>
      </c>
    </row>
    <row collapsed="false" customFormat="true" customHeight="true" hidden="false" ht="14.25" outlineLevel="0" r="879" s="4">
      <c r="A879" s="3" t="s">
        <v>780</v>
      </c>
      <c r="B879" s="3" t="s">
        <v>790</v>
      </c>
      <c r="C879" s="3" t="n">
        <v>2</v>
      </c>
      <c r="D879" s="3" t="s">
        <v>12</v>
      </c>
      <c r="E879" s="3" t="n">
        <v>3</v>
      </c>
      <c r="F879" s="3" t="s">
        <v>793</v>
      </c>
    </row>
    <row collapsed="false" customFormat="true" customHeight="true" hidden="false" ht="14.25" outlineLevel="0" r="880" s="4">
      <c r="A880" s="3" t="s">
        <v>780</v>
      </c>
      <c r="B880" s="3" t="s">
        <v>790</v>
      </c>
      <c r="C880" s="3" t="n">
        <v>2</v>
      </c>
      <c r="D880" s="3" t="s">
        <v>8</v>
      </c>
      <c r="E880" s="3" t="n">
        <v>4</v>
      </c>
      <c r="F880" s="3" t="s">
        <v>794</v>
      </c>
    </row>
    <row collapsed="false" customFormat="true" customHeight="true" hidden="false" ht="14.25" outlineLevel="0" r="881" s="4">
      <c r="A881" s="3" t="s">
        <v>780</v>
      </c>
      <c r="B881" s="3" t="s">
        <v>790</v>
      </c>
      <c r="C881" s="3" t="n">
        <v>2</v>
      </c>
      <c r="D881" s="3" t="s">
        <v>12</v>
      </c>
      <c r="E881" s="3" t="n">
        <v>5</v>
      </c>
      <c r="F881" s="3" t="s">
        <v>795</v>
      </c>
    </row>
    <row collapsed="false" customFormat="true" customHeight="true" hidden="false" ht="14.25" outlineLevel="0" r="882" s="4">
      <c r="A882" s="3" t="s">
        <v>780</v>
      </c>
      <c r="B882" s="3" t="s">
        <v>790</v>
      </c>
      <c r="C882" s="3" t="n">
        <v>2</v>
      </c>
      <c r="D882" s="3" t="s">
        <v>12</v>
      </c>
      <c r="E882" s="3" t="n">
        <v>6</v>
      </c>
      <c r="F882" s="3" t="s">
        <v>796</v>
      </c>
    </row>
    <row collapsed="false" customFormat="true" customHeight="true" hidden="false" ht="14.25" outlineLevel="0" r="883" s="4">
      <c r="A883" s="3" t="s">
        <v>780</v>
      </c>
      <c r="B883" s="3" t="s">
        <v>790</v>
      </c>
      <c r="C883" s="3" t="n">
        <v>2</v>
      </c>
      <c r="D883" s="3" t="s">
        <v>8</v>
      </c>
      <c r="E883" s="3" t="n">
        <v>7</v>
      </c>
      <c r="F883" s="3" t="s">
        <v>797</v>
      </c>
    </row>
    <row collapsed="false" customFormat="true" customHeight="true" hidden="false" ht="14.25" outlineLevel="0" r="884" s="4">
      <c r="A884" s="3" t="s">
        <v>780</v>
      </c>
      <c r="B884" s="3" t="s">
        <v>790</v>
      </c>
      <c r="C884" s="3" t="n">
        <v>2</v>
      </c>
      <c r="D884" s="3" t="s">
        <v>12</v>
      </c>
      <c r="E884" s="3" t="n">
        <v>8</v>
      </c>
      <c r="F884" s="3" t="s">
        <v>798</v>
      </c>
    </row>
    <row collapsed="false" customFormat="true" customHeight="true" hidden="false" ht="14.25" outlineLevel="0" r="885" s="4">
      <c r="A885" s="3" t="s">
        <v>780</v>
      </c>
      <c r="B885" s="3" t="s">
        <v>790</v>
      </c>
      <c r="C885" s="3" t="n">
        <v>2</v>
      </c>
      <c r="D885" s="3" t="s">
        <v>8</v>
      </c>
      <c r="E885" s="3" t="n">
        <v>9</v>
      </c>
      <c r="F885" s="3" t="s">
        <v>799</v>
      </c>
    </row>
    <row collapsed="false" customFormat="true" customHeight="true" hidden="false" ht="14.25" outlineLevel="0" r="886" s="4">
      <c r="A886" s="3" t="s">
        <v>780</v>
      </c>
      <c r="B886" s="3" t="s">
        <v>790</v>
      </c>
      <c r="C886" s="3" t="n">
        <v>2</v>
      </c>
      <c r="D886" s="3" t="s">
        <v>8</v>
      </c>
      <c r="E886" s="3" t="n">
        <v>10</v>
      </c>
      <c r="F886" s="3" t="s">
        <v>800</v>
      </c>
    </row>
    <row collapsed="false" customFormat="true" customHeight="true" hidden="false" ht="14.25" outlineLevel="0" r="887" s="4">
      <c r="A887" s="3" t="s">
        <v>780</v>
      </c>
      <c r="B887" s="3" t="s">
        <v>790</v>
      </c>
      <c r="C887" s="3" t="n">
        <v>2</v>
      </c>
      <c r="D887" s="3" t="s">
        <v>8</v>
      </c>
      <c r="E887" s="3" t="n">
        <v>11</v>
      </c>
      <c r="F887" s="3" t="s">
        <v>801</v>
      </c>
    </row>
    <row collapsed="false" customFormat="true" customHeight="true" hidden="false" ht="14.25" outlineLevel="0" r="888" s="4">
      <c r="A888" s="3" t="s">
        <v>780</v>
      </c>
      <c r="B888" s="3" t="s">
        <v>790</v>
      </c>
      <c r="C888" s="3" t="n">
        <v>3</v>
      </c>
      <c r="D888" s="3" t="s">
        <v>12</v>
      </c>
      <c r="E888" s="3" t="n">
        <v>12</v>
      </c>
      <c r="F888" s="3" t="s">
        <v>802</v>
      </c>
    </row>
    <row collapsed="false" customFormat="true" customHeight="true" hidden="false" ht="14.25" outlineLevel="0" r="889" s="4">
      <c r="A889" s="3"/>
      <c r="B889" s="3"/>
      <c r="C889" s="3"/>
      <c r="D889" s="3"/>
      <c r="E889" s="3"/>
      <c r="F889" s="3"/>
    </row>
    <row collapsed="false" customFormat="true" customHeight="true" hidden="false" ht="14.25" outlineLevel="0" r="890" s="4">
      <c r="A890" s="3" t="s">
        <v>780</v>
      </c>
      <c r="B890" s="3" t="s">
        <v>803</v>
      </c>
      <c r="C890" s="3" t="n">
        <v>0</v>
      </c>
      <c r="D890" s="3" t="n">
        <v>3</v>
      </c>
      <c r="E890" s="3"/>
      <c r="F890" s="3"/>
    </row>
    <row collapsed="false" customFormat="true" customHeight="true" hidden="false" ht="14.25" outlineLevel="0" r="891" s="4">
      <c r="A891" s="3" t="s">
        <v>780</v>
      </c>
      <c r="B891" s="3" t="s">
        <v>803</v>
      </c>
      <c r="C891" s="3" t="n">
        <v>2</v>
      </c>
      <c r="D891" s="3" t="s">
        <v>8</v>
      </c>
      <c r="E891" s="3" t="n">
        <v>1</v>
      </c>
      <c r="F891" s="3" t="s">
        <v>804</v>
      </c>
    </row>
    <row collapsed="false" customFormat="true" customHeight="true" hidden="false" ht="14.25" outlineLevel="0" r="892" s="4">
      <c r="A892" s="3" t="s">
        <v>780</v>
      </c>
      <c r="B892" s="3" t="s">
        <v>803</v>
      </c>
      <c r="C892" s="3" t="n">
        <v>2</v>
      </c>
      <c r="D892" s="3" t="s">
        <v>12</v>
      </c>
      <c r="E892" s="3" t="n">
        <v>2</v>
      </c>
      <c r="F892" s="3" t="s">
        <v>805</v>
      </c>
    </row>
    <row collapsed="false" customFormat="true" customHeight="true" hidden="false" ht="14.25" outlineLevel="0" r="893" s="4">
      <c r="A893" s="3" t="s">
        <v>780</v>
      </c>
      <c r="B893" s="3" t="s">
        <v>803</v>
      </c>
      <c r="C893" s="3" t="n">
        <v>2</v>
      </c>
      <c r="D893" s="3" t="s">
        <v>8</v>
      </c>
      <c r="E893" s="3" t="n">
        <v>3</v>
      </c>
      <c r="F893" s="3" t="s">
        <v>806</v>
      </c>
    </row>
    <row collapsed="false" customFormat="true" customHeight="true" hidden="false" ht="14.25" outlineLevel="0" r="894" s="4">
      <c r="A894" s="3" t="s">
        <v>780</v>
      </c>
      <c r="B894" s="3" t="s">
        <v>803</v>
      </c>
      <c r="C894" s="3" t="n">
        <v>2</v>
      </c>
      <c r="D894" s="3" t="s">
        <v>12</v>
      </c>
      <c r="E894" s="3" t="n">
        <v>4</v>
      </c>
      <c r="F894" s="3" t="s">
        <v>807</v>
      </c>
    </row>
    <row collapsed="false" customFormat="true" customHeight="true" hidden="false" ht="14.25" outlineLevel="0" r="895" s="4">
      <c r="A895" s="3" t="s">
        <v>780</v>
      </c>
      <c r="B895" s="3" t="s">
        <v>803</v>
      </c>
      <c r="C895" s="3" t="n">
        <v>2</v>
      </c>
      <c r="D895" s="3" t="s">
        <v>8</v>
      </c>
      <c r="E895" s="3" t="n">
        <v>5</v>
      </c>
      <c r="F895" s="3" t="s">
        <v>808</v>
      </c>
    </row>
    <row collapsed="false" customFormat="true" customHeight="true" hidden="false" ht="14.25" outlineLevel="0" r="896" s="4">
      <c r="A896" s="3" t="s">
        <v>780</v>
      </c>
      <c r="B896" s="3" t="s">
        <v>803</v>
      </c>
      <c r="C896" s="3" t="n">
        <v>2</v>
      </c>
      <c r="D896" s="3" t="s">
        <v>12</v>
      </c>
      <c r="E896" s="3" t="n">
        <v>6</v>
      </c>
      <c r="F896" s="3" t="s">
        <v>809</v>
      </c>
    </row>
    <row collapsed="false" customFormat="true" customHeight="true" hidden="false" ht="14.25" outlineLevel="0" r="897" s="4">
      <c r="A897" s="3" t="s">
        <v>780</v>
      </c>
      <c r="B897" s="3" t="s">
        <v>803</v>
      </c>
      <c r="C897" s="3" t="n">
        <v>2</v>
      </c>
      <c r="D897" s="3" t="s">
        <v>12</v>
      </c>
      <c r="E897" s="3" t="n">
        <v>7</v>
      </c>
      <c r="F897" s="3" t="s">
        <v>810</v>
      </c>
    </row>
    <row collapsed="false" customFormat="true" customHeight="true" hidden="false" ht="14.25" outlineLevel="0" r="898" s="4">
      <c r="A898" s="3" t="s">
        <v>780</v>
      </c>
      <c r="B898" s="3" t="s">
        <v>803</v>
      </c>
      <c r="C898" s="3" t="n">
        <v>3</v>
      </c>
      <c r="D898" s="3" t="s">
        <v>8</v>
      </c>
      <c r="E898" s="3" t="n">
        <v>8</v>
      </c>
      <c r="F898" s="3" t="s">
        <v>811</v>
      </c>
    </row>
    <row collapsed="false" customFormat="true" customHeight="true" hidden="false" ht="14.25" outlineLevel="0" r="899" s="4">
      <c r="A899" s="3" t="s">
        <v>780</v>
      </c>
      <c r="B899" s="3" t="s">
        <v>803</v>
      </c>
      <c r="C899" s="3" t="n">
        <v>3</v>
      </c>
      <c r="D899" s="3" t="s">
        <v>8</v>
      </c>
      <c r="E899" s="3" t="n">
        <v>9</v>
      </c>
      <c r="F899" s="3" t="s">
        <v>812</v>
      </c>
    </row>
    <row collapsed="false" customFormat="true" customHeight="true" hidden="false" ht="14.25" outlineLevel="0" r="900" s="4">
      <c r="A900" s="3" t="s">
        <v>780</v>
      </c>
      <c r="B900" s="3" t="s">
        <v>803</v>
      </c>
      <c r="C900" s="3" t="n">
        <v>3</v>
      </c>
      <c r="D900" s="3" t="s">
        <v>8</v>
      </c>
      <c r="E900" s="3" t="n">
        <v>10</v>
      </c>
      <c r="F900" s="3" t="s">
        <v>813</v>
      </c>
    </row>
    <row collapsed="false" customFormat="true" customHeight="true" hidden="false" ht="14.25" outlineLevel="0" r="901" s="4">
      <c r="A901" s="3"/>
      <c r="B901" s="3"/>
      <c r="C901" s="3"/>
      <c r="D901" s="3"/>
      <c r="E901" s="3"/>
      <c r="F901" s="3"/>
    </row>
    <row collapsed="false" customFormat="true" customHeight="true" hidden="false" ht="14.25" outlineLevel="0" r="902" s="4">
      <c r="A902" s="3" t="s">
        <v>780</v>
      </c>
      <c r="B902" s="3" t="s">
        <v>814</v>
      </c>
      <c r="C902" s="3" t="n">
        <v>1</v>
      </c>
      <c r="D902" s="3" t="n">
        <v>2</v>
      </c>
      <c r="E902" s="3"/>
      <c r="F902" s="3"/>
    </row>
    <row collapsed="false" customFormat="true" customHeight="true" hidden="false" ht="14.25" outlineLevel="0" r="903" s="4">
      <c r="A903" s="3" t="s">
        <v>780</v>
      </c>
      <c r="B903" s="3" t="s">
        <v>814</v>
      </c>
      <c r="C903" s="3" t="n">
        <v>1</v>
      </c>
      <c r="D903" s="3" t="s">
        <v>8</v>
      </c>
      <c r="E903" s="3" t="n">
        <v>1</v>
      </c>
      <c r="F903" s="5" t="s">
        <v>815</v>
      </c>
    </row>
    <row collapsed="false" customFormat="true" customHeight="true" hidden="false" ht="14.25" outlineLevel="0" r="904" s="4">
      <c r="A904" s="3" t="s">
        <v>780</v>
      </c>
      <c r="B904" s="3" t="s">
        <v>814</v>
      </c>
      <c r="C904" s="3" t="n">
        <v>2</v>
      </c>
      <c r="D904" s="3" t="s">
        <v>8</v>
      </c>
      <c r="E904" s="3" t="n">
        <v>2</v>
      </c>
      <c r="F904" s="5" t="s">
        <v>816</v>
      </c>
    </row>
    <row collapsed="false" customFormat="true" customHeight="true" hidden="false" ht="14.25" outlineLevel="0" r="905" s="4">
      <c r="A905" s="3" t="s">
        <v>780</v>
      </c>
      <c r="B905" s="3" t="s">
        <v>814</v>
      </c>
      <c r="C905" s="3" t="n">
        <v>2</v>
      </c>
      <c r="D905" s="3" t="s">
        <v>8</v>
      </c>
      <c r="E905" s="3" t="n">
        <v>3</v>
      </c>
      <c r="F905" s="5" t="s">
        <v>817</v>
      </c>
    </row>
    <row collapsed="false" customFormat="true" customHeight="true" hidden="false" ht="14.25" outlineLevel="0" r="906" s="4">
      <c r="A906" s="3" t="s">
        <v>780</v>
      </c>
      <c r="B906" s="3" t="s">
        <v>814</v>
      </c>
      <c r="C906" s="3" t="n">
        <v>3</v>
      </c>
      <c r="D906" s="3" t="s">
        <v>8</v>
      </c>
      <c r="E906" s="3" t="n">
        <v>4</v>
      </c>
      <c r="F906" s="5" t="s">
        <v>818</v>
      </c>
    </row>
    <row collapsed="false" customFormat="true" customHeight="true" hidden="false" ht="14.25" outlineLevel="0" r="907" s="4">
      <c r="A907" s="3" t="s">
        <v>780</v>
      </c>
      <c r="B907" s="3" t="s">
        <v>814</v>
      </c>
      <c r="C907" s="3" t="n">
        <v>3</v>
      </c>
      <c r="D907" s="3" t="s">
        <v>8</v>
      </c>
      <c r="E907" s="3" t="n">
        <v>5</v>
      </c>
      <c r="F907" s="5" t="s">
        <v>819</v>
      </c>
    </row>
    <row collapsed="false" customFormat="true" customHeight="true" hidden="false" ht="14.25" outlineLevel="0" r="908" s="4">
      <c r="A908" s="3" t="s">
        <v>780</v>
      </c>
      <c r="B908" s="3" t="s">
        <v>814</v>
      </c>
      <c r="C908" s="3" t="n">
        <v>3</v>
      </c>
      <c r="D908" s="3" t="s">
        <v>8</v>
      </c>
      <c r="E908" s="3" t="n">
        <v>6</v>
      </c>
      <c r="F908" s="5" t="s">
        <v>820</v>
      </c>
    </row>
    <row collapsed="false" customFormat="true" customHeight="true" hidden="false" ht="14.25" outlineLevel="0" r="909" s="4">
      <c r="A909" s="3"/>
      <c r="B909" s="3"/>
      <c r="C909" s="3"/>
      <c r="D909" s="3"/>
      <c r="E909" s="3"/>
      <c r="F909" s="5"/>
    </row>
    <row collapsed="false" customFormat="true" customHeight="true" hidden="false" ht="14.25" outlineLevel="0" r="910" s="4">
      <c r="A910" s="3" t="s">
        <v>780</v>
      </c>
      <c r="B910" s="3" t="s">
        <v>821</v>
      </c>
      <c r="C910" s="3" t="n">
        <v>0</v>
      </c>
      <c r="D910" s="3" t="n">
        <v>0</v>
      </c>
      <c r="E910" s="3"/>
      <c r="F910" s="5"/>
    </row>
    <row collapsed="false" customFormat="true" customHeight="true" hidden="false" ht="14.25" outlineLevel="0" r="911" s="4">
      <c r="A911" s="3" t="s">
        <v>780</v>
      </c>
      <c r="B911" s="3" t="s">
        <v>821</v>
      </c>
      <c r="C911" s="3" t="n">
        <v>3</v>
      </c>
      <c r="D911" s="3" t="s">
        <v>12</v>
      </c>
      <c r="E911" s="3" t="n">
        <v>1</v>
      </c>
      <c r="F911" s="5" t="s">
        <v>822</v>
      </c>
    </row>
    <row collapsed="false" customFormat="true" customHeight="true" hidden="false" ht="14.25" outlineLevel="0" r="912" s="4">
      <c r="A912" s="3" t="s">
        <v>780</v>
      </c>
      <c r="B912" s="3" t="s">
        <v>821</v>
      </c>
      <c r="C912" s="3" t="n">
        <v>3</v>
      </c>
      <c r="D912" s="3" t="s">
        <v>8</v>
      </c>
      <c r="E912" s="3" t="n">
        <v>2</v>
      </c>
      <c r="F912" s="5" t="s">
        <v>823</v>
      </c>
    </row>
    <row collapsed="false" customFormat="true" customHeight="true" hidden="false" ht="14.25" outlineLevel="0" r="913" s="4">
      <c r="A913" s="3" t="s">
        <v>780</v>
      </c>
      <c r="B913" s="3" t="s">
        <v>821</v>
      </c>
      <c r="C913" s="3" t="n">
        <v>3</v>
      </c>
      <c r="D913" s="3" t="s">
        <v>12</v>
      </c>
      <c r="E913" s="3" t="n">
        <v>3</v>
      </c>
      <c r="F913" s="5" t="s">
        <v>824</v>
      </c>
    </row>
    <row collapsed="false" customFormat="true" customHeight="true" hidden="false" ht="14.25" outlineLevel="0" r="914" s="4">
      <c r="A914" s="3" t="s">
        <v>780</v>
      </c>
      <c r="B914" s="3" t="s">
        <v>821</v>
      </c>
      <c r="C914" s="3" t="n">
        <v>3</v>
      </c>
      <c r="D914" s="3" t="s">
        <v>12</v>
      </c>
      <c r="E914" s="3" t="n">
        <v>4</v>
      </c>
      <c r="F914" s="5" t="s">
        <v>825</v>
      </c>
    </row>
    <row collapsed="false" customFormat="true" customHeight="true" hidden="false" ht="14.25" outlineLevel="0" r="915" s="4">
      <c r="A915" s="3" t="s">
        <v>780</v>
      </c>
      <c r="B915" s="3" t="s">
        <v>821</v>
      </c>
      <c r="C915" s="3" t="n">
        <v>3</v>
      </c>
      <c r="D915" s="3" t="s">
        <v>8</v>
      </c>
      <c r="E915" s="3" t="n">
        <v>5</v>
      </c>
      <c r="F915" s="5" t="s">
        <v>826</v>
      </c>
    </row>
    <row collapsed="false" customFormat="true" customHeight="true" hidden="false" ht="14.25" outlineLevel="0" r="916" s="4">
      <c r="A916" s="3" t="s">
        <v>780</v>
      </c>
      <c r="B916" s="3" t="s">
        <v>821</v>
      </c>
      <c r="C916" s="3" t="n">
        <v>3</v>
      </c>
      <c r="D916" s="3" t="s">
        <v>8</v>
      </c>
      <c r="E916" s="3" t="n">
        <v>6</v>
      </c>
      <c r="F916" s="5" t="s">
        <v>827</v>
      </c>
    </row>
    <row collapsed="false" customFormat="true" customHeight="true" hidden="false" ht="14.25" outlineLevel="0" r="917" s="4">
      <c r="A917" s="3" t="s">
        <v>780</v>
      </c>
      <c r="B917" s="3" t="s">
        <v>821</v>
      </c>
      <c r="C917" s="3" t="n">
        <v>3</v>
      </c>
      <c r="D917" s="3" t="s">
        <v>8</v>
      </c>
      <c r="E917" s="3" t="n">
        <v>7</v>
      </c>
      <c r="F917" s="5" t="s">
        <v>828</v>
      </c>
    </row>
    <row collapsed="false" customFormat="true" customHeight="true" hidden="false" ht="14.25" outlineLevel="0" r="918" s="4">
      <c r="A918" s="3"/>
      <c r="B918" s="3"/>
      <c r="C918" s="3"/>
      <c r="D918" s="3"/>
      <c r="E918" s="3"/>
      <c r="F918" s="3"/>
    </row>
    <row collapsed="false" customFormat="true" customHeight="true" hidden="false" ht="14.25" outlineLevel="0" r="919" s="4">
      <c r="A919" s="3" t="s">
        <v>780</v>
      </c>
      <c r="B919" s="3" t="s">
        <v>829</v>
      </c>
      <c r="C919" s="3" t="n">
        <v>0</v>
      </c>
      <c r="D919" s="3" t="n">
        <v>0</v>
      </c>
      <c r="E919" s="3"/>
      <c r="F919" s="3"/>
    </row>
    <row collapsed="false" customFormat="true" customHeight="true" hidden="false" ht="14.25" outlineLevel="0" r="920" s="4">
      <c r="A920" s="3" t="s">
        <v>780</v>
      </c>
      <c r="B920" s="3" t="s">
        <v>829</v>
      </c>
      <c r="C920" s="3" t="n">
        <v>3</v>
      </c>
      <c r="D920" s="3" t="s">
        <v>8</v>
      </c>
      <c r="E920" s="3" t="n">
        <v>1</v>
      </c>
      <c r="F920" s="3" t="s">
        <v>830</v>
      </c>
    </row>
    <row collapsed="false" customFormat="true" customHeight="true" hidden="false" ht="14.25" outlineLevel="0" r="921" s="4">
      <c r="A921" s="3" t="s">
        <v>780</v>
      </c>
      <c r="B921" s="3" t="s">
        <v>829</v>
      </c>
      <c r="C921" s="3" t="n">
        <v>3</v>
      </c>
      <c r="D921" s="3" t="s">
        <v>8</v>
      </c>
      <c r="E921" s="3" t="n">
        <v>2</v>
      </c>
      <c r="F921" s="3" t="s">
        <v>831</v>
      </c>
    </row>
    <row collapsed="false" customFormat="true" customHeight="true" hidden="false" ht="14.25" outlineLevel="0" r="922" s="4">
      <c r="A922" s="3" t="s">
        <v>780</v>
      </c>
      <c r="B922" s="3" t="s">
        <v>829</v>
      </c>
      <c r="C922" s="3" t="n">
        <v>3</v>
      </c>
      <c r="D922" s="3" t="s">
        <v>12</v>
      </c>
      <c r="E922" s="3" t="n">
        <v>3</v>
      </c>
      <c r="F922" s="3" t="s">
        <v>832</v>
      </c>
    </row>
    <row collapsed="false" customFormat="true" customHeight="true" hidden="false" ht="14.25" outlineLevel="0" r="923" s="4">
      <c r="A923" s="3" t="s">
        <v>780</v>
      </c>
      <c r="B923" s="3" t="s">
        <v>829</v>
      </c>
      <c r="C923" s="3" t="n">
        <v>3</v>
      </c>
      <c r="D923" s="3" t="s">
        <v>12</v>
      </c>
      <c r="E923" s="3" t="n">
        <v>4</v>
      </c>
      <c r="F923" s="3" t="s">
        <v>833</v>
      </c>
    </row>
    <row collapsed="false" customFormat="true" customHeight="true" hidden="false" ht="14.25" outlineLevel="0" r="924" s="4">
      <c r="A924" s="3" t="s">
        <v>780</v>
      </c>
      <c r="B924" s="3" t="s">
        <v>829</v>
      </c>
      <c r="C924" s="3" t="n">
        <v>3</v>
      </c>
      <c r="D924" s="3" t="s">
        <v>12</v>
      </c>
      <c r="E924" s="3" t="n">
        <v>5</v>
      </c>
      <c r="F924" s="3" t="s">
        <v>834</v>
      </c>
    </row>
    <row collapsed="false" customFormat="true" customHeight="true" hidden="false" ht="14.25" outlineLevel="0" r="925" s="4">
      <c r="A925" s="3" t="s">
        <v>780</v>
      </c>
      <c r="B925" s="3" t="s">
        <v>829</v>
      </c>
      <c r="C925" s="3" t="n">
        <v>3</v>
      </c>
      <c r="D925" s="3" t="s">
        <v>8</v>
      </c>
      <c r="E925" s="3" t="n">
        <v>6</v>
      </c>
      <c r="F925" s="3" t="s">
        <v>835</v>
      </c>
    </row>
    <row collapsed="false" customFormat="true" customHeight="true" hidden="false" ht="14.25" outlineLevel="0" r="926" s="4">
      <c r="A926" s="3" t="s">
        <v>780</v>
      </c>
      <c r="B926" s="3" t="s">
        <v>829</v>
      </c>
      <c r="C926" s="3" t="n">
        <v>3</v>
      </c>
      <c r="D926" s="3" t="s">
        <v>12</v>
      </c>
      <c r="E926" s="3" t="n">
        <v>7</v>
      </c>
      <c r="F926" s="3" t="s">
        <v>836</v>
      </c>
    </row>
    <row collapsed="false" customFormat="true" customHeight="true" hidden="false" ht="14.25" outlineLevel="0" r="927" s="4">
      <c r="A927" s="3" t="s">
        <v>780</v>
      </c>
      <c r="B927" s="3" t="s">
        <v>829</v>
      </c>
      <c r="C927" s="3" t="n">
        <v>3</v>
      </c>
      <c r="D927" s="3" t="s">
        <v>8</v>
      </c>
      <c r="E927" s="3" t="n">
        <v>8</v>
      </c>
      <c r="F927" s="3" t="s">
        <v>837</v>
      </c>
    </row>
    <row collapsed="false" customFormat="true" customHeight="true" hidden="false" ht="14.25" outlineLevel="0" r="928" s="4">
      <c r="A928" s="3" t="s">
        <v>780</v>
      </c>
      <c r="B928" s="3" t="s">
        <v>829</v>
      </c>
      <c r="C928" s="3" t="n">
        <v>3</v>
      </c>
      <c r="D928" s="3" t="s">
        <v>8</v>
      </c>
      <c r="E928" s="3" t="n">
        <v>9</v>
      </c>
      <c r="F928" s="3" t="s">
        <v>838</v>
      </c>
    </row>
    <row collapsed="false" customFormat="true" customHeight="true" hidden="false" ht="14.25" outlineLevel="0" r="929" s="4">
      <c r="A929" s="3"/>
      <c r="B929" s="3"/>
      <c r="C929" s="3"/>
      <c r="D929" s="3"/>
      <c r="E929" s="3"/>
      <c r="F929" s="3"/>
    </row>
    <row collapsed="false" customFormat="true" customHeight="true" hidden="false" ht="14.25" outlineLevel="0" r="930" s="4">
      <c r="A930" s="3" t="s">
        <v>780</v>
      </c>
      <c r="B930" s="3" t="s">
        <v>839</v>
      </c>
      <c r="C930" s="3" t="n">
        <v>0</v>
      </c>
      <c r="D930" s="3" t="n">
        <v>0</v>
      </c>
      <c r="E930" s="3"/>
      <c r="F930" s="3"/>
    </row>
    <row collapsed="false" customFormat="true" customHeight="true" hidden="false" ht="14.25" outlineLevel="0" r="931" s="4">
      <c r="A931" s="3" t="s">
        <v>780</v>
      </c>
      <c r="B931" s="3" t="s">
        <v>839</v>
      </c>
      <c r="C931" s="3" t="n">
        <v>3</v>
      </c>
      <c r="D931" s="3" t="s">
        <v>8</v>
      </c>
      <c r="E931" s="3" t="n">
        <v>1</v>
      </c>
      <c r="F931" s="5" t="s">
        <v>840</v>
      </c>
    </row>
    <row collapsed="false" customFormat="true" customHeight="true" hidden="false" ht="14.25" outlineLevel="0" r="932" s="4">
      <c r="A932" s="3" t="s">
        <v>780</v>
      </c>
      <c r="B932" s="3" t="s">
        <v>839</v>
      </c>
      <c r="C932" s="3" t="n">
        <v>3</v>
      </c>
      <c r="D932" s="3" t="s">
        <v>8</v>
      </c>
      <c r="E932" s="3" t="n">
        <v>2</v>
      </c>
      <c r="F932" s="5" t="s">
        <v>841</v>
      </c>
    </row>
    <row collapsed="false" customFormat="true" customHeight="true" hidden="false" ht="14.25" outlineLevel="0" r="933" s="4">
      <c r="A933" s="3" t="s">
        <v>780</v>
      </c>
      <c r="B933" s="3" t="s">
        <v>839</v>
      </c>
      <c r="C933" s="3" t="n">
        <v>3</v>
      </c>
      <c r="D933" s="3" t="s">
        <v>8</v>
      </c>
      <c r="E933" s="3" t="n">
        <v>3</v>
      </c>
      <c r="F933" s="5" t="s">
        <v>842</v>
      </c>
    </row>
    <row collapsed="false" customFormat="true" customHeight="true" hidden="false" ht="14.25" outlineLevel="0" r="934" s="4">
      <c r="A934" s="3" t="s">
        <v>780</v>
      </c>
      <c r="B934" s="3" t="s">
        <v>839</v>
      </c>
      <c r="C934" s="3" t="n">
        <v>3</v>
      </c>
      <c r="D934" s="3" t="s">
        <v>12</v>
      </c>
      <c r="E934" s="3" t="n">
        <v>4</v>
      </c>
      <c r="F934" s="5" t="s">
        <v>843</v>
      </c>
    </row>
    <row collapsed="false" customFormat="true" customHeight="true" hidden="false" ht="14.25" outlineLevel="0" r="935" s="4">
      <c r="A935" s="3" t="s">
        <v>780</v>
      </c>
      <c r="B935" s="3" t="s">
        <v>839</v>
      </c>
      <c r="C935" s="3" t="n">
        <v>3</v>
      </c>
      <c r="D935" s="3" t="s">
        <v>12</v>
      </c>
      <c r="E935" s="3" t="n">
        <v>5</v>
      </c>
      <c r="F935" s="5" t="s">
        <v>844</v>
      </c>
    </row>
    <row collapsed="false" customFormat="true" customHeight="true" hidden="false" ht="14.25" outlineLevel="0" r="936" s="4">
      <c r="A936" s="3"/>
      <c r="B936" s="3"/>
      <c r="C936" s="3"/>
      <c r="D936" s="3"/>
      <c r="E936" s="3"/>
      <c r="F936" s="3"/>
    </row>
    <row collapsed="false" customFormat="true" customHeight="true" hidden="false" ht="14.25" outlineLevel="0" r="937" s="4">
      <c r="A937" s="3" t="s">
        <v>780</v>
      </c>
      <c r="B937" s="3" t="s">
        <v>845</v>
      </c>
      <c r="C937" s="3" t="n">
        <v>0</v>
      </c>
      <c r="D937" s="3" t="n">
        <v>0</v>
      </c>
      <c r="E937" s="3"/>
      <c r="F937" s="3"/>
    </row>
    <row collapsed="false" customFormat="true" customHeight="true" hidden="false" ht="14.25" outlineLevel="0" r="938" s="4">
      <c r="A938" s="3" t="s">
        <v>780</v>
      </c>
      <c r="B938" s="3" t="s">
        <v>845</v>
      </c>
      <c r="C938" s="3" t="n">
        <v>3</v>
      </c>
      <c r="D938" s="3" t="s">
        <v>12</v>
      </c>
      <c r="E938" s="3" t="n">
        <v>1</v>
      </c>
      <c r="F938" s="3" t="s">
        <v>846</v>
      </c>
    </row>
    <row collapsed="false" customFormat="true" customHeight="true" hidden="false" ht="14.25" outlineLevel="0" r="939" s="4">
      <c r="A939" s="3" t="s">
        <v>780</v>
      </c>
      <c r="B939" s="3" t="s">
        <v>845</v>
      </c>
      <c r="C939" s="3" t="n">
        <v>3</v>
      </c>
      <c r="D939" s="3" t="s">
        <v>8</v>
      </c>
      <c r="E939" s="3" t="n">
        <v>2</v>
      </c>
      <c r="F939" s="3" t="s">
        <v>847</v>
      </c>
    </row>
    <row collapsed="false" customFormat="true" customHeight="true" hidden="false" ht="14.25" outlineLevel="0" r="940" s="4">
      <c r="A940" s="3" t="s">
        <v>780</v>
      </c>
      <c r="B940" s="3" t="s">
        <v>845</v>
      </c>
      <c r="C940" s="3" t="n">
        <v>3</v>
      </c>
      <c r="D940" s="3" t="s">
        <v>12</v>
      </c>
      <c r="E940" s="3" t="n">
        <v>3</v>
      </c>
      <c r="F940" s="3" t="s">
        <v>848</v>
      </c>
    </row>
    <row collapsed="false" customFormat="true" customHeight="true" hidden="false" ht="14.25" outlineLevel="0" r="941" s="4">
      <c r="A941" s="3" t="s">
        <v>780</v>
      </c>
      <c r="B941" s="3" t="s">
        <v>845</v>
      </c>
      <c r="C941" s="3" t="n">
        <v>3</v>
      </c>
      <c r="D941" s="3" t="s">
        <v>12</v>
      </c>
      <c r="E941" s="3" t="n">
        <v>4</v>
      </c>
      <c r="F941" s="3" t="s">
        <v>849</v>
      </c>
    </row>
    <row collapsed="false" customFormat="true" customHeight="true" hidden="false" ht="14.25" outlineLevel="0" r="942" s="4">
      <c r="A942" s="3" t="s">
        <v>780</v>
      </c>
      <c r="B942" s="3" t="s">
        <v>845</v>
      </c>
      <c r="C942" s="3" t="n">
        <v>3</v>
      </c>
      <c r="D942" s="3" t="s">
        <v>12</v>
      </c>
      <c r="E942" s="3" t="n">
        <v>5</v>
      </c>
      <c r="F942" s="3" t="s">
        <v>850</v>
      </c>
    </row>
    <row collapsed="false" customFormat="true" customHeight="true" hidden="false" ht="14.25" outlineLevel="0" r="943" s="4">
      <c r="A943" s="3" t="s">
        <v>780</v>
      </c>
      <c r="B943" s="3" t="s">
        <v>845</v>
      </c>
      <c r="C943" s="3" t="n">
        <v>3</v>
      </c>
      <c r="D943" s="3" t="s">
        <v>12</v>
      </c>
      <c r="E943" s="3" t="n">
        <v>6</v>
      </c>
      <c r="F943" s="3" t="s">
        <v>851</v>
      </c>
    </row>
    <row collapsed="false" customFormat="true" customHeight="true" hidden="false" ht="14.25" outlineLevel="0" r="944" s="4">
      <c r="A944" s="3"/>
      <c r="B944" s="3"/>
      <c r="C944" s="3"/>
      <c r="D944" s="3"/>
      <c r="E944" s="3"/>
      <c r="F944" s="3"/>
    </row>
    <row collapsed="false" customFormat="true" customHeight="true" hidden="false" ht="14.25" outlineLevel="0" r="945" s="4">
      <c r="A945" s="3" t="s">
        <v>852</v>
      </c>
      <c r="B945" s="3" t="s">
        <v>853</v>
      </c>
      <c r="C945" s="3" t="n">
        <v>4</v>
      </c>
      <c r="D945" s="3" t="n">
        <v>6</v>
      </c>
      <c r="E945" s="3"/>
      <c r="F945" s="3"/>
    </row>
    <row collapsed="false" customFormat="true" customHeight="true" hidden="false" ht="14.25" outlineLevel="0" r="946" s="4">
      <c r="A946" s="3" t="s">
        <v>852</v>
      </c>
      <c r="B946" s="3" t="s">
        <v>853</v>
      </c>
      <c r="C946" s="3" t="n">
        <v>1</v>
      </c>
      <c r="D946" s="3" t="s">
        <v>10</v>
      </c>
      <c r="E946" s="3" t="n">
        <v>1</v>
      </c>
      <c r="F946" s="14" t="s">
        <v>854</v>
      </c>
    </row>
    <row collapsed="false" customFormat="true" customHeight="true" hidden="false" ht="14.25" outlineLevel="0" r="947" s="4">
      <c r="A947" s="3" t="s">
        <v>852</v>
      </c>
      <c r="B947" s="3" t="s">
        <v>853</v>
      </c>
      <c r="C947" s="3" t="n">
        <v>1</v>
      </c>
      <c r="D947" s="3" t="s">
        <v>12</v>
      </c>
      <c r="E947" s="3" t="n">
        <v>2</v>
      </c>
      <c r="F947" s="14" t="s">
        <v>855</v>
      </c>
    </row>
    <row collapsed="false" customFormat="true" customHeight="true" hidden="false" ht="14.25" outlineLevel="0" r="948" s="4">
      <c r="A948" s="3" t="s">
        <v>852</v>
      </c>
      <c r="B948" s="3" t="s">
        <v>853</v>
      </c>
      <c r="C948" s="3" t="n">
        <v>1</v>
      </c>
      <c r="D948" s="3" t="s">
        <v>12</v>
      </c>
      <c r="E948" s="3" t="n">
        <v>3</v>
      </c>
      <c r="F948" s="14" t="s">
        <v>856</v>
      </c>
    </row>
    <row collapsed="false" customFormat="true" customHeight="true" hidden="false" ht="14.25" outlineLevel="0" r="949" s="4">
      <c r="A949" s="3" t="s">
        <v>852</v>
      </c>
      <c r="B949" s="3" t="s">
        <v>853</v>
      </c>
      <c r="C949" s="3" t="n">
        <v>2</v>
      </c>
      <c r="D949" s="3" t="s">
        <v>12</v>
      </c>
      <c r="E949" s="3" t="n">
        <v>4</v>
      </c>
      <c r="F949" s="14" t="s">
        <v>857</v>
      </c>
    </row>
    <row collapsed="false" customFormat="true" customHeight="true" hidden="false" ht="14.25" outlineLevel="0" r="950" s="4">
      <c r="A950" s="3" t="s">
        <v>852</v>
      </c>
      <c r="B950" s="3" t="s">
        <v>853</v>
      </c>
      <c r="C950" s="3" t="n">
        <v>2</v>
      </c>
      <c r="D950" s="3" t="s">
        <v>12</v>
      </c>
      <c r="E950" s="3" t="n">
        <v>5</v>
      </c>
      <c r="F950" s="14" t="s">
        <v>858</v>
      </c>
    </row>
    <row collapsed="false" customFormat="true" customHeight="true" hidden="false" ht="14.25" outlineLevel="0" r="951" s="4">
      <c r="A951" s="3" t="s">
        <v>852</v>
      </c>
      <c r="B951" s="3" t="s">
        <v>853</v>
      </c>
      <c r="C951" s="3" t="n">
        <v>2</v>
      </c>
      <c r="D951" s="3" t="s">
        <v>8</v>
      </c>
      <c r="E951" s="3" t="n">
        <v>6</v>
      </c>
      <c r="F951" s="14" t="s">
        <v>859</v>
      </c>
    </row>
    <row collapsed="false" customFormat="true" customHeight="true" hidden="false" ht="14.25" outlineLevel="0" r="952" s="4">
      <c r="A952" s="3"/>
      <c r="B952" s="3"/>
      <c r="C952" s="3"/>
      <c r="D952" s="3"/>
      <c r="E952" s="3"/>
      <c r="F952" s="3"/>
    </row>
    <row collapsed="false" customFormat="true" customHeight="true" hidden="false" ht="14.25" outlineLevel="0" r="953" s="4">
      <c r="A953" s="3" t="s">
        <v>852</v>
      </c>
      <c r="B953" s="3" t="s">
        <v>860</v>
      </c>
      <c r="C953" s="3" t="n">
        <v>3</v>
      </c>
      <c r="D953" s="3" t="n">
        <v>4</v>
      </c>
      <c r="E953" s="3"/>
      <c r="F953" s="3"/>
    </row>
    <row collapsed="false" customFormat="true" customHeight="true" hidden="false" ht="14.25" outlineLevel="0" r="954" s="4">
      <c r="A954" s="3" t="s">
        <v>852</v>
      </c>
      <c r="B954" s="3" t="s">
        <v>860</v>
      </c>
      <c r="C954" s="3" t="n">
        <v>1</v>
      </c>
      <c r="D954" s="3" t="s">
        <v>10</v>
      </c>
      <c r="E954" s="3" t="n">
        <v>1</v>
      </c>
      <c r="F954" s="14" t="s">
        <v>854</v>
      </c>
    </row>
    <row collapsed="false" customFormat="true" customHeight="true" hidden="false" ht="14.25" outlineLevel="0" r="955" s="4">
      <c r="A955" s="3" t="s">
        <v>852</v>
      </c>
      <c r="B955" s="3" t="s">
        <v>860</v>
      </c>
      <c r="C955" s="3" t="n">
        <v>1</v>
      </c>
      <c r="D955" s="3" t="s">
        <v>12</v>
      </c>
      <c r="E955" s="3" t="n">
        <v>2</v>
      </c>
      <c r="F955" s="14" t="s">
        <v>861</v>
      </c>
    </row>
    <row collapsed="false" customFormat="true" customHeight="true" hidden="false" ht="14.25" outlineLevel="0" r="956" s="4">
      <c r="A956" s="3" t="s">
        <v>852</v>
      </c>
      <c r="B956" s="3" t="s">
        <v>860</v>
      </c>
      <c r="C956" s="3" t="n">
        <v>1</v>
      </c>
      <c r="D956" s="3" t="s">
        <v>12</v>
      </c>
      <c r="E956" s="3" t="n">
        <v>3</v>
      </c>
      <c r="F956" s="14" t="s">
        <v>862</v>
      </c>
    </row>
    <row collapsed="false" customFormat="true" customHeight="true" hidden="false" ht="14.25" outlineLevel="0" r="957" s="4">
      <c r="A957" s="3" t="s">
        <v>852</v>
      </c>
      <c r="B957" s="3" t="s">
        <v>860</v>
      </c>
      <c r="C957" s="3" t="n">
        <v>2</v>
      </c>
      <c r="D957" s="3" t="s">
        <v>12</v>
      </c>
      <c r="E957" s="3" t="n">
        <v>4</v>
      </c>
      <c r="F957" s="14" t="s">
        <v>857</v>
      </c>
    </row>
    <row collapsed="false" customFormat="true" customHeight="true" hidden="false" ht="14.25" outlineLevel="0" r="958" s="4">
      <c r="A958" s="3" t="s">
        <v>852</v>
      </c>
      <c r="B958" s="3" t="s">
        <v>860</v>
      </c>
      <c r="C958" s="3" t="n">
        <v>2</v>
      </c>
      <c r="D958" s="3" t="s">
        <v>12</v>
      </c>
      <c r="E958" s="3" t="n">
        <v>5</v>
      </c>
      <c r="F958" s="14" t="s">
        <v>863</v>
      </c>
    </row>
    <row collapsed="false" customFormat="true" customHeight="true" hidden="false" ht="14.25" outlineLevel="0" r="959" s="4">
      <c r="A959" s="3"/>
      <c r="B959" s="3"/>
      <c r="C959" s="3"/>
      <c r="D959" s="3"/>
      <c r="E959" s="3"/>
      <c r="F959" s="3"/>
    </row>
    <row collapsed="false" customFormat="true" customHeight="true" hidden="false" ht="14.25" outlineLevel="0" r="960" s="4">
      <c r="A960" s="3" t="s">
        <v>852</v>
      </c>
      <c r="B960" s="3" t="s">
        <v>864</v>
      </c>
      <c r="C960" s="3" t="n">
        <v>0</v>
      </c>
      <c r="D960" s="3" t="n">
        <v>2</v>
      </c>
      <c r="E960" s="3"/>
      <c r="F960" s="3"/>
    </row>
    <row collapsed="false" customFormat="true" customHeight="true" hidden="false" ht="14.25" outlineLevel="0" r="961" s="4">
      <c r="A961" s="3" t="s">
        <v>852</v>
      </c>
      <c r="B961" s="3" t="s">
        <v>864</v>
      </c>
      <c r="C961" s="3" t="n">
        <v>2</v>
      </c>
      <c r="D961" s="3" t="s">
        <v>12</v>
      </c>
      <c r="E961" s="3" t="n">
        <v>1</v>
      </c>
      <c r="F961" s="14" t="s">
        <v>865</v>
      </c>
    </row>
    <row collapsed="false" customFormat="true" customHeight="true" hidden="false" ht="14.25" outlineLevel="0" r="962" s="4">
      <c r="A962" s="3"/>
      <c r="B962" s="3"/>
      <c r="C962" s="3"/>
      <c r="D962" s="3"/>
      <c r="E962" s="3"/>
      <c r="F962" s="3"/>
    </row>
    <row collapsed="false" customFormat="true" customHeight="true" hidden="false" ht="14.25" outlineLevel="0" r="963" s="4">
      <c r="A963" s="3" t="s">
        <v>852</v>
      </c>
      <c r="B963" s="3" t="s">
        <v>866</v>
      </c>
      <c r="C963" s="3" t="n">
        <v>1</v>
      </c>
      <c r="D963" s="3" t="n">
        <v>4</v>
      </c>
      <c r="E963" s="3"/>
      <c r="F963" s="3"/>
    </row>
    <row collapsed="false" customFormat="true" customHeight="true" hidden="false" ht="14.25" outlineLevel="0" r="964" s="4">
      <c r="A964" s="3" t="s">
        <v>852</v>
      </c>
      <c r="B964" s="3" t="s">
        <v>866</v>
      </c>
      <c r="C964" s="3" t="n">
        <v>1</v>
      </c>
      <c r="D964" s="3" t="s">
        <v>12</v>
      </c>
      <c r="E964" s="3" t="n">
        <v>1</v>
      </c>
      <c r="F964" s="14" t="s">
        <v>867</v>
      </c>
    </row>
    <row collapsed="false" customFormat="true" customHeight="true" hidden="false" ht="14.25" outlineLevel="0" r="965" s="4">
      <c r="A965" s="3" t="s">
        <v>852</v>
      </c>
      <c r="B965" s="3" t="s">
        <v>866</v>
      </c>
      <c r="C965" s="3" t="n">
        <v>2</v>
      </c>
      <c r="D965" s="3" t="s">
        <v>12</v>
      </c>
      <c r="E965" s="3" t="n">
        <v>2</v>
      </c>
      <c r="F965" s="14" t="s">
        <v>868</v>
      </c>
    </row>
    <row collapsed="false" customFormat="true" customHeight="true" hidden="false" ht="14.25" outlineLevel="0" r="966" s="4">
      <c r="A966" s="3" t="s">
        <v>852</v>
      </c>
      <c r="B966" s="3" t="s">
        <v>866</v>
      </c>
      <c r="C966" s="3" t="n">
        <v>2</v>
      </c>
      <c r="D966" s="3" t="s">
        <v>8</v>
      </c>
      <c r="E966" s="3" t="n">
        <v>3</v>
      </c>
      <c r="F966" s="14" t="s">
        <v>869</v>
      </c>
    </row>
    <row collapsed="false" customFormat="true" customHeight="true" hidden="false" ht="14.25" outlineLevel="0" r="967" s="4">
      <c r="A967" s="3"/>
      <c r="B967" s="3"/>
      <c r="C967" s="3"/>
      <c r="D967" s="3"/>
      <c r="E967" s="3"/>
      <c r="F967" s="3"/>
    </row>
    <row collapsed="false" customFormat="true" customHeight="true" hidden="false" ht="14.25" outlineLevel="0" r="968" s="4">
      <c r="A968" s="3" t="s">
        <v>852</v>
      </c>
      <c r="B968" s="3" t="s">
        <v>870</v>
      </c>
      <c r="C968" s="3" t="n">
        <v>0</v>
      </c>
      <c r="D968" s="3" t="n">
        <v>1</v>
      </c>
      <c r="E968" s="3"/>
      <c r="F968" s="3"/>
    </row>
    <row collapsed="false" customFormat="true" customHeight="true" hidden="false" ht="14.25" outlineLevel="0" r="969" s="4">
      <c r="A969" s="3" t="s">
        <v>852</v>
      </c>
      <c r="B969" s="3" t="s">
        <v>870</v>
      </c>
      <c r="C969" s="3" t="n">
        <v>2</v>
      </c>
      <c r="D969" s="3" t="s">
        <v>12</v>
      </c>
      <c r="E969" s="3" t="n">
        <v>1</v>
      </c>
      <c r="F969" s="14" t="s">
        <v>871</v>
      </c>
    </row>
    <row collapsed="false" customFormat="true" customHeight="true" hidden="false" ht="14.25" outlineLevel="0" r="970" s="4">
      <c r="A970" s="3"/>
      <c r="B970" s="3"/>
      <c r="C970" s="3"/>
      <c r="D970" s="3"/>
      <c r="E970" s="3"/>
      <c r="F970" s="14"/>
    </row>
    <row collapsed="false" customFormat="true" customHeight="true" hidden="false" ht="14.25" outlineLevel="0" r="971" s="4">
      <c r="A971" s="3" t="s">
        <v>852</v>
      </c>
      <c r="B971" s="3" t="s">
        <v>872</v>
      </c>
      <c r="C971" s="3" t="n">
        <v>0</v>
      </c>
      <c r="D971" s="3" t="n">
        <v>3</v>
      </c>
      <c r="E971" s="3"/>
      <c r="F971" s="3"/>
    </row>
    <row collapsed="false" customFormat="true" customHeight="true" hidden="false" ht="14.25" outlineLevel="0" r="972" s="4">
      <c r="A972" s="3" t="s">
        <v>852</v>
      </c>
      <c r="B972" s="3" t="s">
        <v>872</v>
      </c>
      <c r="C972" s="3" t="n">
        <v>2</v>
      </c>
      <c r="D972" s="3" t="s">
        <v>8</v>
      </c>
      <c r="E972" s="3" t="n">
        <v>1</v>
      </c>
      <c r="F972" s="14" t="s">
        <v>873</v>
      </c>
    </row>
    <row collapsed="false" customFormat="true" customHeight="true" hidden="false" ht="14.25" outlineLevel="0" r="973" s="4">
      <c r="A973" s="3" t="s">
        <v>852</v>
      </c>
      <c r="B973" s="3" t="s">
        <v>872</v>
      </c>
      <c r="C973" s="3" t="n">
        <v>2</v>
      </c>
      <c r="D973" s="3" t="s">
        <v>8</v>
      </c>
      <c r="E973" s="3" t="n">
        <v>2</v>
      </c>
      <c r="F973" s="14" t="s">
        <v>874</v>
      </c>
    </row>
    <row collapsed="false" customFormat="true" customHeight="true" hidden="false" ht="14.25" outlineLevel="0" r="974" s="4">
      <c r="A974" s="3" t="s">
        <v>852</v>
      </c>
      <c r="B974" s="3" t="s">
        <v>872</v>
      </c>
      <c r="C974" s="3" t="n">
        <v>2</v>
      </c>
      <c r="D974" s="3" t="s">
        <v>8</v>
      </c>
      <c r="E974" s="3" t="n">
        <v>3</v>
      </c>
      <c r="F974" s="14" t="s">
        <v>875</v>
      </c>
    </row>
    <row collapsed="false" customFormat="true" customHeight="true" hidden="false" ht="14.25" outlineLevel="0" r="975" s="4">
      <c r="A975" s="3" t="s">
        <v>852</v>
      </c>
      <c r="B975" s="3" t="s">
        <v>872</v>
      </c>
      <c r="C975" s="3" t="n">
        <v>2</v>
      </c>
      <c r="D975" s="3" t="s">
        <v>12</v>
      </c>
      <c r="E975" s="3" t="n">
        <v>4</v>
      </c>
      <c r="F975" s="14" t="s">
        <v>876</v>
      </c>
    </row>
    <row collapsed="false" customFormat="true" customHeight="true" hidden="false" ht="14.25" outlineLevel="0" r="976" s="4">
      <c r="A976" s="3"/>
      <c r="B976" s="3"/>
      <c r="C976" s="3"/>
      <c r="D976" s="3"/>
      <c r="E976" s="3"/>
      <c r="F976" s="3"/>
    </row>
    <row collapsed="false" customFormat="true" customHeight="true" hidden="false" ht="14.25" outlineLevel="0" r="977" s="4">
      <c r="A977" s="3" t="s">
        <v>852</v>
      </c>
      <c r="B977" s="3" t="s">
        <v>877</v>
      </c>
      <c r="C977" s="3" t="n">
        <v>0</v>
      </c>
      <c r="D977" s="3" t="n">
        <v>0</v>
      </c>
      <c r="E977" s="3"/>
      <c r="F977" s="3"/>
    </row>
    <row collapsed="false" customFormat="true" customHeight="true" hidden="false" ht="14.25" outlineLevel="0" r="978" s="4">
      <c r="A978" s="3" t="s">
        <v>852</v>
      </c>
      <c r="B978" s="3" t="s">
        <v>877</v>
      </c>
      <c r="C978" s="3" t="n">
        <v>3</v>
      </c>
      <c r="D978" s="3" t="s">
        <v>12</v>
      </c>
      <c r="E978" s="3" t="n">
        <v>1</v>
      </c>
      <c r="F978" s="5" t="s">
        <v>878</v>
      </c>
    </row>
    <row collapsed="false" customFormat="true" customHeight="true" hidden="false" ht="14.25" outlineLevel="0" r="979" s="4">
      <c r="A979" s="3" t="s">
        <v>852</v>
      </c>
      <c r="B979" s="3" t="s">
        <v>877</v>
      </c>
      <c r="C979" s="3" t="n">
        <v>3</v>
      </c>
      <c r="D979" s="3" t="s">
        <v>12</v>
      </c>
      <c r="E979" s="3" t="n">
        <v>2</v>
      </c>
      <c r="F979" s="5" t="s">
        <v>879</v>
      </c>
    </row>
    <row collapsed="false" customFormat="true" customHeight="true" hidden="false" ht="14.25" outlineLevel="0" r="980" s="4">
      <c r="A980" s="3" t="s">
        <v>852</v>
      </c>
      <c r="B980" s="3" t="s">
        <v>877</v>
      </c>
      <c r="C980" s="3" t="n">
        <v>3</v>
      </c>
      <c r="D980" s="3" t="s">
        <v>8</v>
      </c>
      <c r="E980" s="3" t="n">
        <v>3</v>
      </c>
      <c r="F980" s="5" t="s">
        <v>880</v>
      </c>
    </row>
    <row collapsed="false" customFormat="true" customHeight="true" hidden="false" ht="14.25" outlineLevel="0" r="981" s="4">
      <c r="A981" s="3"/>
      <c r="B981" s="3"/>
      <c r="C981" s="3"/>
      <c r="D981" s="3"/>
      <c r="E981" s="3"/>
      <c r="F981" s="3"/>
    </row>
    <row collapsed="false" customFormat="true" customHeight="true" hidden="false" ht="14.25" outlineLevel="0" r="982" s="4">
      <c r="A982" s="3" t="s">
        <v>852</v>
      </c>
      <c r="B982" s="3" t="s">
        <v>881</v>
      </c>
      <c r="C982" s="3" t="n">
        <v>0</v>
      </c>
      <c r="D982" s="3" t="n">
        <v>0</v>
      </c>
      <c r="E982" s="3"/>
      <c r="F982" s="3"/>
    </row>
    <row collapsed="false" customFormat="true" customHeight="true" hidden="false" ht="14.25" outlineLevel="0" r="983" s="4">
      <c r="A983" s="3" t="s">
        <v>852</v>
      </c>
      <c r="B983" s="3" t="s">
        <v>881</v>
      </c>
      <c r="C983" s="3" t="n">
        <v>3</v>
      </c>
      <c r="D983" s="3" t="s">
        <v>12</v>
      </c>
      <c r="E983" s="3" t="n">
        <v>1</v>
      </c>
      <c r="F983" s="5" t="s">
        <v>882</v>
      </c>
    </row>
    <row collapsed="false" customFormat="true" customHeight="true" hidden="false" ht="14.25" outlineLevel="0" r="984" s="4">
      <c r="A984" s="3"/>
      <c r="B984" s="3"/>
      <c r="C984" s="3"/>
      <c r="D984" s="3"/>
      <c r="E984" s="3"/>
      <c r="F984" s="3"/>
    </row>
    <row collapsed="false" customFormat="true" customHeight="true" hidden="false" ht="14.25" outlineLevel="0" r="985" s="4">
      <c r="A985" s="3" t="s">
        <v>852</v>
      </c>
      <c r="B985" s="3" t="s">
        <v>883</v>
      </c>
      <c r="C985" s="3" t="n">
        <v>0</v>
      </c>
      <c r="D985" s="3" t="n">
        <v>0</v>
      </c>
      <c r="E985" s="3"/>
      <c r="F985" s="3"/>
    </row>
    <row collapsed="false" customFormat="true" customHeight="true" hidden="false" ht="14.25" outlineLevel="0" r="986" s="4">
      <c r="A986" s="3" t="s">
        <v>852</v>
      </c>
      <c r="B986" s="3" t="s">
        <v>883</v>
      </c>
      <c r="C986" s="3" t="n">
        <v>3</v>
      </c>
      <c r="D986" s="3" t="s">
        <v>8</v>
      </c>
      <c r="E986" s="3" t="n">
        <v>1</v>
      </c>
      <c r="F986" s="3" t="s">
        <v>884</v>
      </c>
    </row>
    <row collapsed="false" customFormat="true" customHeight="true" hidden="false" ht="14.25" outlineLevel="0" r="987" s="4">
      <c r="A987" s="3" t="s">
        <v>852</v>
      </c>
      <c r="B987" s="3" t="s">
        <v>883</v>
      </c>
      <c r="C987" s="3" t="n">
        <v>3</v>
      </c>
      <c r="D987" s="3" t="s">
        <v>12</v>
      </c>
      <c r="E987" s="3" t="n">
        <v>2</v>
      </c>
      <c r="F987" s="3" t="s">
        <v>885</v>
      </c>
    </row>
    <row collapsed="false" customFormat="true" customHeight="true" hidden="false" ht="14.25" outlineLevel="0" r="988" s="4">
      <c r="A988" s="3" t="s">
        <v>852</v>
      </c>
      <c r="B988" s="3" t="s">
        <v>883</v>
      </c>
      <c r="C988" s="3" t="n">
        <v>3</v>
      </c>
      <c r="D988" s="3" t="s">
        <v>8</v>
      </c>
      <c r="E988" s="3" t="n">
        <v>3</v>
      </c>
      <c r="F988" s="3" t="s">
        <v>886</v>
      </c>
    </row>
    <row collapsed="false" customFormat="true" customHeight="true" hidden="false" ht="14.25" outlineLevel="0" r="989" s="4">
      <c r="A989" s="3"/>
      <c r="B989" s="3"/>
      <c r="C989" s="3"/>
      <c r="D989" s="3"/>
      <c r="E989" s="3"/>
      <c r="F989" s="3"/>
    </row>
    <row collapsed="false" customFormat="true" customHeight="true" hidden="false" ht="14.25" outlineLevel="0" r="990" s="4">
      <c r="A990" s="3" t="s">
        <v>852</v>
      </c>
      <c r="B990" s="3" t="s">
        <v>887</v>
      </c>
      <c r="C990" s="3" t="n">
        <v>0</v>
      </c>
      <c r="D990" s="3" t="n">
        <v>0</v>
      </c>
      <c r="E990" s="3"/>
      <c r="F990" s="3"/>
    </row>
    <row collapsed="false" customFormat="true" customHeight="true" hidden="false" ht="14.25" outlineLevel="0" r="991" s="4">
      <c r="A991" s="3" t="s">
        <v>852</v>
      </c>
      <c r="B991" s="3" t="s">
        <v>887</v>
      </c>
      <c r="C991" s="3" t="n">
        <v>3</v>
      </c>
      <c r="D991" s="3" t="s">
        <v>8</v>
      </c>
      <c r="E991" s="3" t="n">
        <v>1</v>
      </c>
      <c r="F991" s="3" t="s">
        <v>888</v>
      </c>
    </row>
    <row collapsed="false" customFormat="true" customHeight="true" hidden="false" ht="14.25" outlineLevel="0" r="992" s="4">
      <c r="A992" s="3" t="s">
        <v>852</v>
      </c>
      <c r="B992" s="3" t="s">
        <v>887</v>
      </c>
      <c r="C992" s="3" t="n">
        <v>3</v>
      </c>
      <c r="D992" s="3" t="s">
        <v>8</v>
      </c>
      <c r="E992" s="3" t="n">
        <v>2</v>
      </c>
      <c r="F992" s="3" t="s">
        <v>889</v>
      </c>
    </row>
    <row collapsed="false" customFormat="true" customHeight="true" hidden="false" ht="14.25" outlineLevel="0" r="993" s="4">
      <c r="A993" s="3" t="s">
        <v>852</v>
      </c>
      <c r="B993" s="3" t="s">
        <v>887</v>
      </c>
      <c r="C993" s="3" t="n">
        <v>3</v>
      </c>
      <c r="D993" s="3" t="s">
        <v>8</v>
      </c>
      <c r="E993" s="3" t="n">
        <v>3</v>
      </c>
      <c r="F993" s="3" t="s">
        <v>890</v>
      </c>
    </row>
    <row collapsed="false" customFormat="true" customHeight="true" hidden="false" ht="14.25" outlineLevel="0" r="994" s="4">
      <c r="A994" s="3" t="s">
        <v>852</v>
      </c>
      <c r="B994" s="3" t="s">
        <v>887</v>
      </c>
      <c r="C994" s="3" t="n">
        <v>3</v>
      </c>
      <c r="D994" s="3" t="s">
        <v>8</v>
      </c>
      <c r="E994" s="3" t="n">
        <v>4</v>
      </c>
      <c r="F994" s="3" t="s">
        <v>891</v>
      </c>
    </row>
    <row collapsed="false" customFormat="true" customHeight="true" hidden="false" ht="14.25" outlineLevel="0" r="995" s="4">
      <c r="A995" s="3"/>
      <c r="B995" s="3"/>
      <c r="C995" s="3"/>
      <c r="D995" s="3"/>
      <c r="E995" s="3"/>
      <c r="F995" s="3"/>
    </row>
    <row collapsed="false" customFormat="true" customHeight="true" hidden="false" ht="14.25" outlineLevel="0" r="996" s="4">
      <c r="A996" s="3" t="s">
        <v>852</v>
      </c>
      <c r="B996" s="3" t="s">
        <v>892</v>
      </c>
      <c r="C996" s="3" t="n">
        <v>0</v>
      </c>
      <c r="D996" s="3" t="n">
        <v>0</v>
      </c>
      <c r="E996" s="3"/>
      <c r="F996" s="3"/>
    </row>
    <row collapsed="false" customFormat="true" customHeight="true" hidden="false" ht="14.25" outlineLevel="0" r="997" s="4">
      <c r="A997" s="3" t="s">
        <v>852</v>
      </c>
      <c r="B997" s="3" t="s">
        <v>892</v>
      </c>
      <c r="C997" s="3" t="n">
        <v>3</v>
      </c>
      <c r="D997" s="3" t="s">
        <v>12</v>
      </c>
      <c r="E997" s="3" t="n">
        <v>1</v>
      </c>
      <c r="F997" s="5" t="s">
        <v>893</v>
      </c>
    </row>
    <row collapsed="false" customFormat="true" customHeight="true" hidden="false" ht="14.25" outlineLevel="0" r="998" s="4">
      <c r="A998" s="3" t="s">
        <v>852</v>
      </c>
      <c r="B998" s="3" t="s">
        <v>892</v>
      </c>
      <c r="C998" s="3" t="n">
        <v>3</v>
      </c>
      <c r="D998" s="3" t="s">
        <v>12</v>
      </c>
      <c r="E998" s="3" t="n">
        <v>2</v>
      </c>
      <c r="F998" s="5" t="s">
        <v>894</v>
      </c>
    </row>
    <row collapsed="false" customFormat="true" customHeight="true" hidden="false" ht="14.25" outlineLevel="0" r="999" s="4">
      <c r="A999" s="3" t="s">
        <v>852</v>
      </c>
      <c r="B999" s="3" t="s">
        <v>892</v>
      </c>
      <c r="C999" s="3" t="n">
        <v>3</v>
      </c>
      <c r="D999" s="3" t="s">
        <v>8</v>
      </c>
      <c r="E999" s="3" t="n">
        <v>3</v>
      </c>
      <c r="F999" s="5" t="s">
        <v>895</v>
      </c>
    </row>
    <row collapsed="false" customFormat="true" customHeight="true" hidden="false" ht="14.25" outlineLevel="0" r="1000" s="4">
      <c r="A1000" s="3" t="s">
        <v>852</v>
      </c>
      <c r="B1000" s="3" t="s">
        <v>892</v>
      </c>
      <c r="C1000" s="3" t="n">
        <v>3</v>
      </c>
      <c r="D1000" s="3" t="s">
        <v>8</v>
      </c>
      <c r="E1000" s="3" t="n">
        <v>4</v>
      </c>
      <c r="F1000" s="5" t="s">
        <v>896</v>
      </c>
    </row>
    <row collapsed="false" customFormat="true" customHeight="true" hidden="false" ht="14.25" outlineLevel="0" r="1001" s="4">
      <c r="A1001" s="3" t="s">
        <v>852</v>
      </c>
      <c r="B1001" s="3" t="s">
        <v>892</v>
      </c>
      <c r="C1001" s="3" t="n">
        <v>3</v>
      </c>
      <c r="D1001" s="3" t="s">
        <v>12</v>
      </c>
      <c r="E1001" s="3" t="n">
        <v>5</v>
      </c>
      <c r="F1001" s="5" t="s">
        <v>897</v>
      </c>
    </row>
    <row collapsed="false" customFormat="true" customHeight="true" hidden="false" ht="14.25" outlineLevel="0" r="1002" s="4">
      <c r="A1002" s="3"/>
      <c r="B1002" s="3"/>
      <c r="C1002" s="3"/>
      <c r="D1002" s="3"/>
      <c r="E1002" s="3"/>
      <c r="F1002" s="3"/>
    </row>
    <row collapsed="false" customFormat="true" customHeight="true" hidden="false" ht="14.25" outlineLevel="0" r="1003" s="4">
      <c r="A1003" s="3" t="s">
        <v>852</v>
      </c>
      <c r="B1003" s="3" t="s">
        <v>898</v>
      </c>
      <c r="C1003" s="3" t="n">
        <v>0</v>
      </c>
      <c r="D1003" s="3" t="n">
        <v>0</v>
      </c>
      <c r="E1003" s="3"/>
      <c r="F1003" s="3"/>
    </row>
    <row collapsed="false" customFormat="true" customHeight="true" hidden="false" ht="14.25" outlineLevel="0" r="1004" s="4">
      <c r="A1004" s="3" t="s">
        <v>852</v>
      </c>
      <c r="B1004" s="3" t="s">
        <v>898</v>
      </c>
      <c r="C1004" s="3" t="n">
        <v>3</v>
      </c>
      <c r="D1004" s="3" t="s">
        <v>12</v>
      </c>
      <c r="E1004" s="3" t="n">
        <v>1</v>
      </c>
      <c r="F1004" s="5" t="s">
        <v>899</v>
      </c>
    </row>
    <row collapsed="false" customFormat="true" customHeight="true" hidden="false" ht="14.25" outlineLevel="0" r="1005" s="4">
      <c r="A1005" s="3" t="s">
        <v>852</v>
      </c>
      <c r="B1005" s="3" t="s">
        <v>898</v>
      </c>
      <c r="C1005" s="3" t="n">
        <v>3</v>
      </c>
      <c r="D1005" s="3" t="s">
        <v>8</v>
      </c>
      <c r="E1005" s="3" t="n">
        <v>2</v>
      </c>
      <c r="F1005" s="5" t="s">
        <v>900</v>
      </c>
    </row>
    <row collapsed="false" customFormat="true" customHeight="true" hidden="false" ht="14.25" outlineLevel="0" r="1006" s="4">
      <c r="A1006" s="3" t="s">
        <v>852</v>
      </c>
      <c r="B1006" s="3" t="s">
        <v>898</v>
      </c>
      <c r="C1006" s="3" t="n">
        <v>3</v>
      </c>
      <c r="D1006" s="3" t="s">
        <v>8</v>
      </c>
      <c r="E1006" s="3" t="n">
        <v>3</v>
      </c>
      <c r="F1006" s="5" t="s">
        <v>901</v>
      </c>
    </row>
    <row collapsed="false" customFormat="true" customHeight="true" hidden="false" ht="14.25" outlineLevel="0" r="1007" s="4">
      <c r="A1007" s="3"/>
      <c r="B1007" s="3"/>
      <c r="C1007" s="3"/>
      <c r="D1007" s="3"/>
      <c r="E1007" s="3"/>
      <c r="F1007" s="3"/>
    </row>
    <row collapsed="false" customFormat="true" customHeight="true" hidden="false" ht="14.25" outlineLevel="0" r="1008" s="4">
      <c r="A1008" s="3" t="s">
        <v>852</v>
      </c>
      <c r="B1008" s="3" t="s">
        <v>902</v>
      </c>
      <c r="C1008" s="3" t="n">
        <v>0</v>
      </c>
      <c r="D1008" s="3" t="n">
        <v>0</v>
      </c>
      <c r="E1008" s="3"/>
      <c r="F1008" s="3"/>
    </row>
    <row collapsed="false" customFormat="true" customHeight="true" hidden="false" ht="14.25" outlineLevel="0" r="1009" s="4">
      <c r="A1009" s="3" t="s">
        <v>852</v>
      </c>
      <c r="B1009" s="3" t="s">
        <v>902</v>
      </c>
      <c r="C1009" s="3" t="n">
        <v>3</v>
      </c>
      <c r="D1009" s="3" t="s">
        <v>12</v>
      </c>
      <c r="E1009" s="3" t="n">
        <v>1</v>
      </c>
      <c r="F1009" s="5" t="s">
        <v>903</v>
      </c>
    </row>
    <row collapsed="false" customFormat="true" customHeight="true" hidden="false" ht="14.25" outlineLevel="0" r="1010" s="4">
      <c r="A1010" s="3" t="s">
        <v>852</v>
      </c>
      <c r="B1010" s="3" t="s">
        <v>902</v>
      </c>
      <c r="C1010" s="3" t="n">
        <v>3</v>
      </c>
      <c r="D1010" s="3" t="s">
        <v>8</v>
      </c>
      <c r="E1010" s="3" t="n">
        <v>2</v>
      </c>
      <c r="F1010" s="5" t="s">
        <v>904</v>
      </c>
    </row>
    <row collapsed="false" customFormat="true" customHeight="true" hidden="false" ht="14.25" outlineLevel="0" r="1011" s="4">
      <c r="A1011" s="3"/>
      <c r="B1011" s="3"/>
      <c r="C1011" s="3"/>
      <c r="D1011" s="3"/>
      <c r="E1011" s="3"/>
      <c r="F1011" s="3"/>
    </row>
    <row collapsed="false" customFormat="true" customHeight="true" hidden="false" ht="14.25" outlineLevel="0" r="1012" s="4">
      <c r="A1012" s="3" t="s">
        <v>852</v>
      </c>
      <c r="B1012" s="3" t="s">
        <v>905</v>
      </c>
      <c r="C1012" s="3" t="n">
        <v>0</v>
      </c>
      <c r="D1012" s="3" t="n">
        <v>0</v>
      </c>
      <c r="E1012" s="3"/>
      <c r="F1012" s="3"/>
    </row>
    <row collapsed="false" customFormat="true" customHeight="true" hidden="false" ht="14.25" outlineLevel="0" r="1013" s="4">
      <c r="A1013" s="3" t="s">
        <v>852</v>
      </c>
      <c r="B1013" s="3" t="s">
        <v>905</v>
      </c>
      <c r="C1013" s="3" t="n">
        <v>3</v>
      </c>
      <c r="D1013" s="3" t="s">
        <v>12</v>
      </c>
      <c r="E1013" s="3" t="n">
        <v>1</v>
      </c>
      <c r="F1013" s="3" t="s">
        <v>906</v>
      </c>
    </row>
    <row collapsed="false" customFormat="true" customHeight="true" hidden="false" ht="14.25" outlineLevel="0" r="1014" s="4">
      <c r="A1014" s="3" t="s">
        <v>852</v>
      </c>
      <c r="B1014" s="3" t="s">
        <v>905</v>
      </c>
      <c r="C1014" s="3" t="n">
        <v>3</v>
      </c>
      <c r="D1014" s="3" t="s">
        <v>8</v>
      </c>
      <c r="E1014" s="3" t="n">
        <v>2</v>
      </c>
      <c r="F1014" s="3" t="s">
        <v>907</v>
      </c>
    </row>
    <row collapsed="false" customFormat="true" customHeight="true" hidden="false" ht="14.25" outlineLevel="0" r="1015" s="4">
      <c r="A1015" s="3" t="s">
        <v>852</v>
      </c>
      <c r="B1015" s="3" t="s">
        <v>905</v>
      </c>
      <c r="C1015" s="3" t="n">
        <v>3</v>
      </c>
      <c r="D1015" s="3" t="s">
        <v>8</v>
      </c>
      <c r="E1015" s="3" t="n">
        <v>3</v>
      </c>
      <c r="F1015" s="3" t="s">
        <v>908</v>
      </c>
    </row>
    <row collapsed="false" customFormat="true" customHeight="true" hidden="false" ht="14.25" outlineLevel="0" r="1016" s="4">
      <c r="A1016" s="3"/>
      <c r="B1016" s="3"/>
      <c r="C1016" s="3"/>
      <c r="D1016" s="3"/>
      <c r="E1016" s="3"/>
      <c r="F1016" s="3"/>
    </row>
    <row collapsed="false" customFormat="true" customHeight="true" hidden="false" ht="14.25" outlineLevel="0" r="1017" s="4">
      <c r="A1017" s="3" t="s">
        <v>852</v>
      </c>
      <c r="B1017" s="3" t="s">
        <v>909</v>
      </c>
      <c r="C1017" s="3" t="n">
        <v>0</v>
      </c>
      <c r="D1017" s="3" t="n">
        <v>0</v>
      </c>
      <c r="E1017" s="3"/>
      <c r="F1017" s="3"/>
    </row>
    <row collapsed="false" customFormat="true" customHeight="true" hidden="false" ht="14.25" outlineLevel="0" r="1018" s="4">
      <c r="A1018" s="3" t="s">
        <v>852</v>
      </c>
      <c r="B1018" s="3" t="s">
        <v>909</v>
      </c>
      <c r="C1018" s="3" t="n">
        <v>3</v>
      </c>
      <c r="D1018" s="3" t="s">
        <v>12</v>
      </c>
      <c r="E1018" s="3" t="n">
        <v>1</v>
      </c>
      <c r="F1018" s="3" t="s">
        <v>910</v>
      </c>
    </row>
    <row collapsed="false" customFormat="true" customHeight="true" hidden="false" ht="14.25" outlineLevel="0" r="1019" s="4">
      <c r="A1019" s="3" t="s">
        <v>852</v>
      </c>
      <c r="B1019" s="3" t="s">
        <v>909</v>
      </c>
      <c r="C1019" s="3" t="n">
        <v>3</v>
      </c>
      <c r="D1019" s="3" t="s">
        <v>12</v>
      </c>
      <c r="E1019" s="3" t="n">
        <v>2</v>
      </c>
      <c r="F1019" s="3" t="s">
        <v>911</v>
      </c>
    </row>
    <row collapsed="false" customFormat="true" customHeight="true" hidden="false" ht="14.25" outlineLevel="0" r="1020" s="4">
      <c r="A1020" s="3" t="s">
        <v>852</v>
      </c>
      <c r="B1020" s="3" t="s">
        <v>909</v>
      </c>
      <c r="C1020" s="3" t="n">
        <v>3</v>
      </c>
      <c r="D1020" s="3" t="s">
        <v>12</v>
      </c>
      <c r="E1020" s="3" t="n">
        <v>3</v>
      </c>
      <c r="F1020" s="3" t="s">
        <v>912</v>
      </c>
    </row>
    <row collapsed="false" customFormat="true" customHeight="true" hidden="false" ht="14.25" outlineLevel="0" r="1021" s="4">
      <c r="A1021" s="3"/>
      <c r="B1021" s="3"/>
      <c r="C1021" s="3"/>
      <c r="D1021" s="3"/>
      <c r="E1021" s="3"/>
      <c r="F1021" s="3"/>
    </row>
    <row collapsed="false" customFormat="true" customHeight="true" hidden="false" ht="14.25" outlineLevel="0" r="1022" s="4">
      <c r="A1022" s="3" t="s">
        <v>852</v>
      </c>
      <c r="B1022" s="3" t="s">
        <v>913</v>
      </c>
      <c r="C1022" s="3" t="n">
        <v>0</v>
      </c>
      <c r="D1022" s="3" t="n">
        <v>0</v>
      </c>
      <c r="E1022" s="3"/>
      <c r="F1022" s="3"/>
    </row>
    <row collapsed="false" customFormat="true" customHeight="true" hidden="false" ht="14.25" outlineLevel="0" r="1023" s="4">
      <c r="A1023" s="3" t="s">
        <v>852</v>
      </c>
      <c r="B1023" s="3" t="s">
        <v>914</v>
      </c>
      <c r="C1023" s="3" t="n">
        <v>3</v>
      </c>
      <c r="D1023" s="3" t="s">
        <v>8</v>
      </c>
      <c r="E1023" s="3" t="n">
        <v>1</v>
      </c>
      <c r="F1023" s="3" t="s">
        <v>915</v>
      </c>
    </row>
    <row collapsed="false" customFormat="true" customHeight="true" hidden="false" ht="14.25" outlineLevel="0" r="1024" s="4">
      <c r="A1024" s="3" t="s">
        <v>852</v>
      </c>
      <c r="B1024" s="3" t="s">
        <v>914</v>
      </c>
      <c r="C1024" s="3" t="n">
        <v>3</v>
      </c>
      <c r="D1024" s="3" t="s">
        <v>12</v>
      </c>
      <c r="E1024" s="3" t="n">
        <v>2</v>
      </c>
      <c r="F1024" s="3" t="s">
        <v>916</v>
      </c>
    </row>
    <row collapsed="false" customFormat="true" customHeight="true" hidden="false" ht="14.25" outlineLevel="0" r="1025" s="4">
      <c r="A1025" s="3"/>
      <c r="B1025" s="3"/>
      <c r="C1025" s="3"/>
      <c r="D1025" s="3"/>
      <c r="E1025" s="3"/>
      <c r="F1025" s="3"/>
    </row>
    <row collapsed="false" customFormat="true" customHeight="true" hidden="false" ht="14.25" outlineLevel="0" r="1026" s="4">
      <c r="A1026" s="3" t="s">
        <v>852</v>
      </c>
      <c r="B1026" s="3" t="s">
        <v>917</v>
      </c>
      <c r="C1026" s="3" t="n">
        <v>0</v>
      </c>
      <c r="D1026" s="3" t="n">
        <v>0</v>
      </c>
      <c r="E1026" s="3"/>
      <c r="F1026" s="3"/>
    </row>
    <row collapsed="false" customFormat="true" customHeight="true" hidden="false" ht="14.25" outlineLevel="0" r="1027" s="4">
      <c r="A1027" s="3" t="s">
        <v>852</v>
      </c>
      <c r="B1027" s="3" t="s">
        <v>917</v>
      </c>
      <c r="C1027" s="3" t="n">
        <v>3</v>
      </c>
      <c r="D1027" s="3" t="s">
        <v>12</v>
      </c>
      <c r="E1027" s="3" t="n">
        <v>1</v>
      </c>
      <c r="F1027" s="3" t="s">
        <v>918</v>
      </c>
    </row>
    <row collapsed="false" customFormat="true" customHeight="true" hidden="false" ht="14.25" outlineLevel="0" r="1028" s="4">
      <c r="A1028" s="3" t="s">
        <v>852</v>
      </c>
      <c r="B1028" s="3" t="s">
        <v>917</v>
      </c>
      <c r="C1028" s="3" t="n">
        <v>3</v>
      </c>
      <c r="D1028" s="3" t="s">
        <v>12</v>
      </c>
      <c r="E1028" s="3" t="n">
        <v>2</v>
      </c>
      <c r="F1028" s="3" t="s">
        <v>919</v>
      </c>
    </row>
    <row collapsed="false" customFormat="true" customHeight="true" hidden="false" ht="14.25" outlineLevel="0" r="1029" s="4">
      <c r="A1029" s="3"/>
      <c r="B1029" s="3"/>
      <c r="C1029" s="3"/>
      <c r="D1029" s="3"/>
      <c r="E1029" s="3"/>
      <c r="F1029" s="3"/>
    </row>
    <row collapsed="false" customFormat="true" customHeight="true" hidden="false" ht="14.25" outlineLevel="0" r="1030" s="4">
      <c r="A1030" s="3" t="s">
        <v>920</v>
      </c>
      <c r="B1030" s="3" t="s">
        <v>921</v>
      </c>
      <c r="C1030" s="3" t="n">
        <v>11</v>
      </c>
      <c r="D1030" s="3" t="n">
        <v>0</v>
      </c>
      <c r="E1030" s="3"/>
      <c r="F1030" s="3"/>
    </row>
    <row collapsed="false" customFormat="true" customHeight="true" hidden="false" ht="14.25" outlineLevel="0" r="1031" s="4">
      <c r="A1031" s="3" t="s">
        <v>920</v>
      </c>
      <c r="B1031" s="3" t="s">
        <v>921</v>
      </c>
      <c r="C1031" s="3" t="n">
        <v>1</v>
      </c>
      <c r="D1031" s="3" t="s">
        <v>8</v>
      </c>
      <c r="E1031" s="3" t="n">
        <v>1</v>
      </c>
      <c r="F1031" s="5" t="s">
        <v>922</v>
      </c>
    </row>
    <row collapsed="false" customFormat="true" customHeight="true" hidden="false" ht="14.25" outlineLevel="0" r="1032" s="4">
      <c r="A1032" s="3" t="s">
        <v>920</v>
      </c>
      <c r="B1032" s="3" t="s">
        <v>921</v>
      </c>
      <c r="C1032" s="3" t="n">
        <v>1</v>
      </c>
      <c r="D1032" s="3" t="s">
        <v>8</v>
      </c>
      <c r="E1032" s="3" t="n">
        <v>2</v>
      </c>
      <c r="F1032" s="5" t="s">
        <v>923</v>
      </c>
    </row>
    <row collapsed="false" customFormat="true" customHeight="true" hidden="false" ht="14.25" outlineLevel="0" r="1033" s="4">
      <c r="A1033" s="3" t="s">
        <v>920</v>
      </c>
      <c r="B1033" s="3" t="s">
        <v>921</v>
      </c>
      <c r="C1033" s="3" t="n">
        <v>1</v>
      </c>
      <c r="D1033" s="3" t="s">
        <v>12</v>
      </c>
      <c r="E1033" s="3" t="n">
        <v>3</v>
      </c>
      <c r="F1033" s="5" t="s">
        <v>924</v>
      </c>
    </row>
    <row collapsed="false" customFormat="true" customHeight="true" hidden="false" ht="14.25" outlineLevel="0" r="1034" s="4">
      <c r="A1034" s="3" t="s">
        <v>920</v>
      </c>
      <c r="B1034" s="3" t="s">
        <v>921</v>
      </c>
      <c r="C1034" s="3" t="n">
        <v>1</v>
      </c>
      <c r="D1034" s="3" t="s">
        <v>12</v>
      </c>
      <c r="E1034" s="3" t="n">
        <v>4</v>
      </c>
      <c r="F1034" s="5" t="s">
        <v>925</v>
      </c>
    </row>
    <row collapsed="false" customFormat="true" customHeight="true" hidden="false" ht="14.25" outlineLevel="0" r="1035" s="4">
      <c r="A1035" s="3" t="s">
        <v>920</v>
      </c>
      <c r="B1035" s="3" t="s">
        <v>921</v>
      </c>
      <c r="C1035" s="3" t="n">
        <v>1</v>
      </c>
      <c r="D1035" s="3" t="s">
        <v>12</v>
      </c>
      <c r="E1035" s="3" t="n">
        <v>5</v>
      </c>
      <c r="F1035" s="5" t="s">
        <v>926</v>
      </c>
    </row>
    <row collapsed="false" customFormat="true" customHeight="true" hidden="false" ht="14.25" outlineLevel="0" r="1036" s="4">
      <c r="A1036" s="3" t="s">
        <v>920</v>
      </c>
      <c r="B1036" s="3" t="s">
        <v>921</v>
      </c>
      <c r="C1036" s="3" t="n">
        <v>1</v>
      </c>
      <c r="D1036" s="3" t="s">
        <v>10</v>
      </c>
      <c r="E1036" s="3" t="n">
        <v>6</v>
      </c>
      <c r="F1036" s="5" t="s">
        <v>927</v>
      </c>
    </row>
    <row collapsed="false" customFormat="true" customHeight="true" hidden="false" ht="14.25" outlineLevel="0" r="1037" s="4">
      <c r="A1037" s="3" t="s">
        <v>920</v>
      </c>
      <c r="B1037" s="3" t="s">
        <v>921</v>
      </c>
      <c r="C1037" s="3" t="n">
        <v>1</v>
      </c>
      <c r="D1037" s="3" t="s">
        <v>12</v>
      </c>
      <c r="E1037" s="3" t="n">
        <v>7</v>
      </c>
      <c r="F1037" s="5" t="s">
        <v>928</v>
      </c>
    </row>
    <row collapsed="false" customFormat="true" customHeight="true" hidden="false" ht="14.25" outlineLevel="0" r="1038" s="4">
      <c r="A1038" s="3" t="s">
        <v>920</v>
      </c>
      <c r="B1038" s="3" t="s">
        <v>921</v>
      </c>
      <c r="C1038" s="3" t="n">
        <v>1</v>
      </c>
      <c r="D1038" s="3" t="s">
        <v>12</v>
      </c>
      <c r="E1038" s="3" t="n">
        <v>8</v>
      </c>
      <c r="F1038" s="5" t="s">
        <v>929</v>
      </c>
    </row>
    <row collapsed="false" customFormat="true" customHeight="true" hidden="false" ht="14.25" outlineLevel="0" r="1039" s="4">
      <c r="A1039" s="3" t="s">
        <v>920</v>
      </c>
      <c r="B1039" s="3" t="s">
        <v>921</v>
      </c>
      <c r="C1039" s="3" t="n">
        <v>1</v>
      </c>
      <c r="D1039" s="3" t="s">
        <v>12</v>
      </c>
      <c r="E1039" s="3" t="n">
        <v>9</v>
      </c>
      <c r="F1039" s="5" t="s">
        <v>930</v>
      </c>
    </row>
    <row collapsed="false" customFormat="true" customHeight="true" hidden="false" ht="14.25" outlineLevel="0" r="1040" s="4">
      <c r="A1040" s="3" t="s">
        <v>920</v>
      </c>
      <c r="B1040" s="3" t="s">
        <v>921</v>
      </c>
      <c r="C1040" s="3" t="n">
        <v>1</v>
      </c>
      <c r="D1040" s="3" t="s">
        <v>12</v>
      </c>
      <c r="E1040" s="3" t="n">
        <v>10</v>
      </c>
      <c r="F1040" s="5" t="s">
        <v>931</v>
      </c>
    </row>
    <row collapsed="false" customFormat="true" customHeight="true" hidden="false" ht="14.25" outlineLevel="0" r="1041" s="4">
      <c r="A1041" s="3" t="s">
        <v>920</v>
      </c>
      <c r="B1041" s="3" t="s">
        <v>921</v>
      </c>
      <c r="C1041" s="3" t="n">
        <v>1</v>
      </c>
      <c r="D1041" s="3" t="s">
        <v>10</v>
      </c>
      <c r="E1041" s="3" t="n">
        <v>11</v>
      </c>
      <c r="F1041" s="5" t="s">
        <v>932</v>
      </c>
    </row>
    <row collapsed="false" customFormat="true" customHeight="true" hidden="false" ht="14.25" outlineLevel="0" r="1042" s="4">
      <c r="A1042" s="3"/>
      <c r="B1042" s="3"/>
      <c r="C1042" s="3"/>
      <c r="D1042" s="3"/>
      <c r="E1042" s="3"/>
      <c r="F1042" s="3"/>
    </row>
    <row collapsed="false" customFormat="true" customHeight="true" hidden="false" ht="14.25" outlineLevel="0" r="1043" s="4">
      <c r="A1043" s="3" t="s">
        <v>920</v>
      </c>
      <c r="B1043" s="3" t="s">
        <v>933</v>
      </c>
      <c r="C1043" s="3" t="n">
        <v>10</v>
      </c>
      <c r="D1043" s="3" t="n">
        <v>0</v>
      </c>
      <c r="E1043" s="3"/>
      <c r="F1043" s="3"/>
    </row>
    <row collapsed="false" customFormat="true" customHeight="true" hidden="false" ht="14.25" outlineLevel="0" r="1044" s="4">
      <c r="A1044" s="3" t="s">
        <v>920</v>
      </c>
      <c r="B1044" s="3" t="s">
        <v>933</v>
      </c>
      <c r="C1044" s="3" t="n">
        <v>1</v>
      </c>
      <c r="D1044" s="3" t="s">
        <v>10</v>
      </c>
      <c r="E1044" s="3" t="n">
        <v>1</v>
      </c>
      <c r="F1044" s="5" t="s">
        <v>934</v>
      </c>
    </row>
    <row collapsed="false" customFormat="true" customHeight="true" hidden="false" ht="14.25" outlineLevel="0" r="1045" s="4">
      <c r="A1045" s="3" t="s">
        <v>920</v>
      </c>
      <c r="B1045" s="3" t="s">
        <v>933</v>
      </c>
      <c r="C1045" s="3" t="n">
        <v>1</v>
      </c>
      <c r="D1045" s="3" t="s">
        <v>8</v>
      </c>
      <c r="E1045" s="3" t="n">
        <v>2</v>
      </c>
      <c r="F1045" s="5" t="s">
        <v>935</v>
      </c>
    </row>
    <row collapsed="false" customFormat="true" customHeight="true" hidden="false" ht="14.25" outlineLevel="0" r="1046" s="4">
      <c r="A1046" s="3" t="s">
        <v>920</v>
      </c>
      <c r="B1046" s="3" t="s">
        <v>933</v>
      </c>
      <c r="C1046" s="3" t="n">
        <v>1</v>
      </c>
      <c r="D1046" s="3" t="s">
        <v>12</v>
      </c>
      <c r="E1046" s="3" t="n">
        <v>3</v>
      </c>
      <c r="F1046" s="5" t="s">
        <v>936</v>
      </c>
    </row>
    <row collapsed="false" customFormat="true" customHeight="true" hidden="false" ht="14.25" outlineLevel="0" r="1047" s="4">
      <c r="A1047" s="3" t="s">
        <v>920</v>
      </c>
      <c r="B1047" s="3" t="s">
        <v>933</v>
      </c>
      <c r="C1047" s="3" t="n">
        <v>1</v>
      </c>
      <c r="D1047" s="3" t="s">
        <v>12</v>
      </c>
      <c r="E1047" s="3" t="n">
        <v>4</v>
      </c>
      <c r="F1047" s="5" t="s">
        <v>937</v>
      </c>
    </row>
    <row collapsed="false" customFormat="true" customHeight="true" hidden="false" ht="14.25" outlineLevel="0" r="1048" s="4">
      <c r="A1048" s="3" t="s">
        <v>920</v>
      </c>
      <c r="B1048" s="3" t="s">
        <v>933</v>
      </c>
      <c r="C1048" s="3" t="n">
        <v>1</v>
      </c>
      <c r="D1048" s="3" t="s">
        <v>12</v>
      </c>
      <c r="E1048" s="3" t="n">
        <v>5</v>
      </c>
      <c r="F1048" s="5" t="s">
        <v>938</v>
      </c>
    </row>
    <row collapsed="false" customFormat="true" customHeight="true" hidden="false" ht="14.25" outlineLevel="0" r="1049" s="4">
      <c r="A1049" s="3" t="s">
        <v>920</v>
      </c>
      <c r="B1049" s="3" t="s">
        <v>933</v>
      </c>
      <c r="C1049" s="3" t="n">
        <v>1</v>
      </c>
      <c r="D1049" s="3" t="s">
        <v>12</v>
      </c>
      <c r="E1049" s="3" t="n">
        <v>6</v>
      </c>
      <c r="F1049" s="5" t="s">
        <v>939</v>
      </c>
    </row>
    <row collapsed="false" customFormat="true" customHeight="true" hidden="false" ht="14.25" outlineLevel="0" r="1050" s="4">
      <c r="A1050" s="3" t="s">
        <v>920</v>
      </c>
      <c r="B1050" s="3" t="s">
        <v>933</v>
      </c>
      <c r="C1050" s="3" t="n">
        <v>1</v>
      </c>
      <c r="D1050" s="3" t="s">
        <v>10</v>
      </c>
      <c r="E1050" s="3" t="n">
        <v>7</v>
      </c>
      <c r="F1050" s="5" t="s">
        <v>940</v>
      </c>
    </row>
    <row collapsed="false" customFormat="true" customHeight="true" hidden="false" ht="14.25" outlineLevel="0" r="1051" s="4">
      <c r="A1051" s="3" t="s">
        <v>920</v>
      </c>
      <c r="B1051" s="3" t="s">
        <v>933</v>
      </c>
      <c r="C1051" s="3" t="n">
        <v>1</v>
      </c>
      <c r="D1051" s="3" t="s">
        <v>8</v>
      </c>
      <c r="E1051" s="3" t="n">
        <v>8</v>
      </c>
      <c r="F1051" s="5" t="s">
        <v>941</v>
      </c>
    </row>
    <row collapsed="false" customFormat="true" customHeight="true" hidden="false" ht="14.25" outlineLevel="0" r="1052" s="4">
      <c r="A1052" s="3" t="s">
        <v>920</v>
      </c>
      <c r="B1052" s="3" t="s">
        <v>933</v>
      </c>
      <c r="C1052" s="3" t="n">
        <v>1</v>
      </c>
      <c r="D1052" s="3" t="s">
        <v>10</v>
      </c>
      <c r="E1052" s="3" t="n">
        <v>9</v>
      </c>
      <c r="F1052" s="5" t="s">
        <v>942</v>
      </c>
    </row>
    <row collapsed="false" customFormat="true" customHeight="true" hidden="false" ht="14.25" outlineLevel="0" r="1053" s="4">
      <c r="A1053" s="3"/>
      <c r="B1053" s="3"/>
      <c r="C1053" s="3"/>
      <c r="D1053" s="3"/>
      <c r="E1053" s="3"/>
      <c r="F1053" s="3"/>
    </row>
    <row collapsed="false" customFormat="true" customHeight="true" hidden="false" ht="14.25" outlineLevel="0" r="1054" s="4">
      <c r="A1054" s="3" t="s">
        <v>920</v>
      </c>
      <c r="B1054" s="3" t="s">
        <v>943</v>
      </c>
      <c r="C1054" s="3" t="n">
        <v>12</v>
      </c>
      <c r="D1054" s="3" t="n">
        <v>0</v>
      </c>
      <c r="E1054" s="3"/>
      <c r="F1054" s="3"/>
    </row>
    <row collapsed="false" customFormat="true" customHeight="true" hidden="false" ht="14.25" outlineLevel="0" r="1055" s="4">
      <c r="A1055" s="3" t="s">
        <v>920</v>
      </c>
      <c r="B1055" s="3" t="s">
        <v>943</v>
      </c>
      <c r="C1055" s="3" t="n">
        <v>1</v>
      </c>
      <c r="D1055" s="3" t="s">
        <v>8</v>
      </c>
      <c r="E1055" s="3" t="n">
        <v>1</v>
      </c>
      <c r="F1055" s="5" t="s">
        <v>944</v>
      </c>
    </row>
    <row collapsed="false" customFormat="true" customHeight="true" hidden="false" ht="14.25" outlineLevel="0" r="1056" s="4">
      <c r="A1056" s="3" t="s">
        <v>920</v>
      </c>
      <c r="B1056" s="3" t="s">
        <v>943</v>
      </c>
      <c r="C1056" s="3" t="n">
        <v>1</v>
      </c>
      <c r="D1056" s="3" t="s">
        <v>8</v>
      </c>
      <c r="E1056" s="3" t="n">
        <v>2</v>
      </c>
      <c r="F1056" s="5" t="s">
        <v>945</v>
      </c>
    </row>
    <row collapsed="false" customFormat="true" customHeight="true" hidden="false" ht="14.25" outlineLevel="0" r="1057" s="4">
      <c r="A1057" s="3" t="s">
        <v>920</v>
      </c>
      <c r="B1057" s="3" t="s">
        <v>943</v>
      </c>
      <c r="C1057" s="3" t="n">
        <v>1</v>
      </c>
      <c r="D1057" s="3" t="s">
        <v>12</v>
      </c>
      <c r="E1057" s="3" t="n">
        <v>3</v>
      </c>
      <c r="F1057" s="5" t="s">
        <v>946</v>
      </c>
    </row>
    <row collapsed="false" customFormat="true" customHeight="true" hidden="false" ht="14.25" outlineLevel="0" r="1058" s="4">
      <c r="A1058" s="3" t="s">
        <v>920</v>
      </c>
      <c r="B1058" s="3" t="s">
        <v>943</v>
      </c>
      <c r="C1058" s="3" t="n">
        <v>1</v>
      </c>
      <c r="D1058" s="3" t="s">
        <v>10</v>
      </c>
      <c r="E1058" s="3" t="n">
        <v>4</v>
      </c>
      <c r="F1058" s="5" t="s">
        <v>947</v>
      </c>
    </row>
    <row collapsed="false" customFormat="true" customHeight="true" hidden="false" ht="14.25" outlineLevel="0" r="1059" s="4">
      <c r="A1059" s="3" t="s">
        <v>920</v>
      </c>
      <c r="B1059" s="3" t="s">
        <v>943</v>
      </c>
      <c r="C1059" s="3" t="n">
        <v>1</v>
      </c>
      <c r="D1059" s="3" t="s">
        <v>10</v>
      </c>
      <c r="E1059" s="3" t="n">
        <v>5</v>
      </c>
      <c r="F1059" s="5" t="s">
        <v>948</v>
      </c>
    </row>
    <row collapsed="false" customFormat="true" customHeight="true" hidden="false" ht="14.25" outlineLevel="0" r="1060" s="4">
      <c r="A1060" s="3" t="s">
        <v>920</v>
      </c>
      <c r="B1060" s="3" t="s">
        <v>943</v>
      </c>
      <c r="C1060" s="3" t="n">
        <v>1</v>
      </c>
      <c r="D1060" s="3" t="s">
        <v>10</v>
      </c>
      <c r="E1060" s="3" t="n">
        <v>6</v>
      </c>
      <c r="F1060" s="5" t="s">
        <v>949</v>
      </c>
    </row>
    <row collapsed="false" customFormat="true" customHeight="true" hidden="false" ht="14.25" outlineLevel="0" r="1061" s="4">
      <c r="A1061" s="3"/>
      <c r="B1061" s="3"/>
      <c r="C1061" s="3"/>
      <c r="D1061" s="3"/>
      <c r="E1061" s="3"/>
      <c r="F1061" s="3"/>
    </row>
    <row collapsed="false" customFormat="true" customHeight="true" hidden="false" ht="14.25" outlineLevel="0" r="1062" s="4">
      <c r="A1062" s="3" t="s">
        <v>920</v>
      </c>
      <c r="B1062" s="3" t="s">
        <v>950</v>
      </c>
      <c r="C1062" s="3" t="n">
        <v>10</v>
      </c>
      <c r="D1062" s="3" t="n">
        <v>0</v>
      </c>
      <c r="E1062" s="3"/>
      <c r="F1062" s="3"/>
    </row>
    <row collapsed="false" customFormat="true" customHeight="true" hidden="false" ht="14.25" outlineLevel="0" r="1063" s="4">
      <c r="A1063" s="3" t="s">
        <v>920</v>
      </c>
      <c r="B1063" s="3" t="s">
        <v>950</v>
      </c>
      <c r="C1063" s="3" t="n">
        <v>1</v>
      </c>
      <c r="D1063" s="3" t="s">
        <v>10</v>
      </c>
      <c r="E1063" s="3" t="n">
        <v>1</v>
      </c>
      <c r="F1063" s="5" t="s">
        <v>951</v>
      </c>
    </row>
    <row collapsed="false" customFormat="true" customHeight="true" hidden="false" ht="14.25" outlineLevel="0" r="1064" s="4">
      <c r="A1064" s="3" t="s">
        <v>920</v>
      </c>
      <c r="B1064" s="3" t="s">
        <v>950</v>
      </c>
      <c r="C1064" s="3" t="n">
        <v>1</v>
      </c>
      <c r="D1064" s="3" t="s">
        <v>8</v>
      </c>
      <c r="E1064" s="3" t="n">
        <v>2</v>
      </c>
      <c r="F1064" s="5" t="s">
        <v>952</v>
      </c>
    </row>
    <row collapsed="false" customFormat="true" customHeight="true" hidden="false" ht="14.25" outlineLevel="0" r="1065" s="4">
      <c r="A1065" s="3" t="s">
        <v>920</v>
      </c>
      <c r="B1065" s="3" t="s">
        <v>950</v>
      </c>
      <c r="C1065" s="3" t="n">
        <v>1</v>
      </c>
      <c r="D1065" s="3" t="s">
        <v>12</v>
      </c>
      <c r="E1065" s="3" t="n">
        <v>3</v>
      </c>
      <c r="F1065" s="5" t="s">
        <v>953</v>
      </c>
    </row>
    <row collapsed="false" customFormat="true" customHeight="true" hidden="false" ht="14.25" outlineLevel="0" r="1066" s="4">
      <c r="A1066" s="3" t="s">
        <v>920</v>
      </c>
      <c r="B1066" s="3" t="s">
        <v>950</v>
      </c>
      <c r="C1066" s="3" t="n">
        <v>1</v>
      </c>
      <c r="D1066" s="3" t="s">
        <v>12</v>
      </c>
      <c r="E1066" s="3" t="n">
        <v>4</v>
      </c>
      <c r="F1066" s="5" t="s">
        <v>954</v>
      </c>
    </row>
    <row collapsed="false" customFormat="true" customHeight="true" hidden="false" ht="14.25" outlineLevel="0" r="1067" s="4">
      <c r="A1067" s="3" t="s">
        <v>920</v>
      </c>
      <c r="B1067" s="3" t="s">
        <v>950</v>
      </c>
      <c r="C1067" s="3" t="n">
        <v>1</v>
      </c>
      <c r="D1067" s="3" t="s">
        <v>12</v>
      </c>
      <c r="E1067" s="3" t="n">
        <v>5</v>
      </c>
      <c r="F1067" s="5" t="s">
        <v>955</v>
      </c>
    </row>
    <row collapsed="false" customFormat="true" customHeight="true" hidden="false" ht="14.25" outlineLevel="0" r="1068" s="4">
      <c r="A1068" s="3" t="s">
        <v>920</v>
      </c>
      <c r="B1068" s="3" t="s">
        <v>950</v>
      </c>
      <c r="C1068" s="3" t="n">
        <v>1</v>
      </c>
      <c r="D1068" s="3" t="s">
        <v>8</v>
      </c>
      <c r="E1068" s="3" t="n">
        <v>6</v>
      </c>
      <c r="F1068" s="5" t="s">
        <v>956</v>
      </c>
    </row>
    <row collapsed="false" customFormat="true" customHeight="true" hidden="false" ht="14.25" outlineLevel="0" r="1069" s="4">
      <c r="A1069" s="3" t="s">
        <v>920</v>
      </c>
      <c r="B1069" s="3" t="s">
        <v>950</v>
      </c>
      <c r="C1069" s="3" t="n">
        <v>1</v>
      </c>
      <c r="D1069" s="3" t="s">
        <v>12</v>
      </c>
      <c r="E1069" s="3" t="n">
        <v>7</v>
      </c>
      <c r="F1069" s="5" t="s">
        <v>957</v>
      </c>
    </row>
    <row collapsed="false" customFormat="true" customHeight="true" hidden="false" ht="14.25" outlineLevel="0" r="1070" s="4">
      <c r="A1070" s="3" t="s">
        <v>920</v>
      </c>
      <c r="B1070" s="3" t="s">
        <v>950</v>
      </c>
      <c r="C1070" s="3" t="n">
        <v>1</v>
      </c>
      <c r="D1070" s="3" t="s">
        <v>12</v>
      </c>
      <c r="E1070" s="3" t="n">
        <v>8</v>
      </c>
      <c r="F1070" s="5" t="s">
        <v>958</v>
      </c>
    </row>
    <row collapsed="false" customFormat="true" customHeight="true" hidden="false" ht="14.25" outlineLevel="0" r="1071" s="4">
      <c r="A1071" s="3" t="s">
        <v>920</v>
      </c>
      <c r="B1071" s="3" t="s">
        <v>950</v>
      </c>
      <c r="C1071" s="3" t="n">
        <v>1</v>
      </c>
      <c r="D1071" s="3" t="s">
        <v>12</v>
      </c>
      <c r="E1071" s="3" t="n">
        <v>9</v>
      </c>
      <c r="F1071" s="5" t="s">
        <v>959</v>
      </c>
    </row>
    <row collapsed="false" customFormat="true" customHeight="true" hidden="false" ht="14.25" outlineLevel="0" r="1072" s="4">
      <c r="A1072" s="3" t="s">
        <v>920</v>
      </c>
      <c r="B1072" s="3" t="s">
        <v>950</v>
      </c>
      <c r="C1072" s="3" t="n">
        <v>1</v>
      </c>
      <c r="D1072" s="3" t="s">
        <v>12</v>
      </c>
      <c r="E1072" s="3" t="n">
        <v>10</v>
      </c>
      <c r="F1072" s="5" t="s">
        <v>960</v>
      </c>
    </row>
    <row collapsed="false" customFormat="true" customHeight="true" hidden="false" ht="14.25" outlineLevel="0" r="1073" s="4">
      <c r="A1073" s="3" t="s">
        <v>920</v>
      </c>
      <c r="B1073" s="3" t="s">
        <v>950</v>
      </c>
      <c r="C1073" s="3" t="n">
        <v>1</v>
      </c>
      <c r="D1073" s="3" t="s">
        <v>12</v>
      </c>
      <c r="E1073" s="3" t="n">
        <v>11</v>
      </c>
      <c r="F1073" s="5" t="s">
        <v>961</v>
      </c>
    </row>
    <row collapsed="false" customFormat="true" customHeight="true" hidden="false" ht="14.25" outlineLevel="0" r="1074" s="4">
      <c r="A1074" s="3" t="s">
        <v>920</v>
      </c>
      <c r="B1074" s="3" t="s">
        <v>950</v>
      </c>
      <c r="C1074" s="3" t="n">
        <v>1</v>
      </c>
      <c r="D1074" s="3" t="s">
        <v>10</v>
      </c>
      <c r="E1074" s="3" t="n">
        <v>12</v>
      </c>
      <c r="F1074" s="5" t="s">
        <v>962</v>
      </c>
    </row>
    <row collapsed="false" customFormat="true" customHeight="true" hidden="false" ht="14.25" outlineLevel="0" r="1075" s="4">
      <c r="A1075" s="3" t="s">
        <v>920</v>
      </c>
      <c r="B1075" s="3" t="s">
        <v>950</v>
      </c>
      <c r="C1075" s="3" t="n">
        <v>1</v>
      </c>
      <c r="D1075" s="3" t="s">
        <v>12</v>
      </c>
      <c r="E1075" s="3" t="n">
        <v>13</v>
      </c>
      <c r="F1075" s="5" t="s">
        <v>963</v>
      </c>
    </row>
    <row collapsed="false" customFormat="true" customHeight="true" hidden="false" ht="14.25" outlineLevel="0" r="1076" s="4">
      <c r="A1076" s="3"/>
      <c r="B1076" s="3"/>
      <c r="C1076" s="3"/>
      <c r="D1076" s="3"/>
      <c r="E1076" s="3"/>
      <c r="F1076" s="3"/>
    </row>
    <row collapsed="false" customFormat="true" customHeight="true" hidden="false" ht="14.25" outlineLevel="0" r="1077" s="4">
      <c r="A1077" s="3" t="s">
        <v>964</v>
      </c>
      <c r="B1077" s="3" t="s">
        <v>965</v>
      </c>
      <c r="C1077" s="3" t="n">
        <v>2</v>
      </c>
      <c r="D1077" s="3" t="n">
        <v>1</v>
      </c>
      <c r="E1077" s="3"/>
      <c r="F1077" s="3"/>
    </row>
    <row collapsed="false" customFormat="true" customHeight="true" hidden="false" ht="14.25" outlineLevel="0" r="1078" s="4">
      <c r="A1078" s="3" t="s">
        <v>964</v>
      </c>
      <c r="B1078" s="3" t="s">
        <v>965</v>
      </c>
      <c r="C1078" s="3" t="n">
        <v>1</v>
      </c>
      <c r="D1078" s="3" t="s">
        <v>8</v>
      </c>
      <c r="E1078" s="3" t="n">
        <v>1</v>
      </c>
      <c r="F1078" s="3" t="s">
        <v>966</v>
      </c>
    </row>
    <row collapsed="false" customFormat="true" customHeight="true" hidden="false" ht="14.25" outlineLevel="0" r="1079" s="4">
      <c r="A1079" s="3" t="s">
        <v>964</v>
      </c>
      <c r="B1079" s="3" t="s">
        <v>965</v>
      </c>
      <c r="C1079" s="3" t="n">
        <v>1</v>
      </c>
      <c r="D1079" s="3" t="s">
        <v>8</v>
      </c>
      <c r="E1079" s="3" t="n">
        <v>2</v>
      </c>
      <c r="F1079" s="5" t="s">
        <v>967</v>
      </c>
    </row>
    <row collapsed="false" customFormat="true" customHeight="true" hidden="false" ht="14.25" outlineLevel="0" r="1080" s="4">
      <c r="A1080" s="3" t="s">
        <v>964</v>
      </c>
      <c r="B1080" s="3" t="s">
        <v>965</v>
      </c>
      <c r="C1080" s="3" t="n">
        <v>1</v>
      </c>
      <c r="D1080" s="3" t="s">
        <v>8</v>
      </c>
      <c r="E1080" s="3" t="n">
        <v>3</v>
      </c>
      <c r="F1080" s="5" t="s">
        <v>968</v>
      </c>
    </row>
    <row collapsed="false" customFormat="true" customHeight="true" hidden="false" ht="14.25" outlineLevel="0" r="1081" s="4">
      <c r="A1081" s="3" t="s">
        <v>964</v>
      </c>
      <c r="B1081" s="3" t="s">
        <v>965</v>
      </c>
      <c r="C1081" s="3" t="n">
        <v>1</v>
      </c>
      <c r="D1081" s="3" t="s">
        <v>8</v>
      </c>
      <c r="E1081" s="3" t="n">
        <v>4</v>
      </c>
      <c r="F1081" s="5" t="s">
        <v>969</v>
      </c>
    </row>
    <row collapsed="false" customFormat="true" customHeight="true" hidden="false" ht="14.25" outlineLevel="0" r="1082" s="4">
      <c r="A1082" s="3" t="s">
        <v>964</v>
      </c>
      <c r="B1082" s="3" t="s">
        <v>965</v>
      </c>
      <c r="C1082" s="3" t="n">
        <v>1</v>
      </c>
      <c r="D1082" s="3" t="s">
        <v>8</v>
      </c>
      <c r="E1082" s="3" t="n">
        <v>5</v>
      </c>
      <c r="F1082" s="5" t="s">
        <v>970</v>
      </c>
    </row>
    <row collapsed="false" customFormat="true" customHeight="true" hidden="false" ht="14.25" outlineLevel="0" r="1083" s="4">
      <c r="A1083" s="3" t="s">
        <v>964</v>
      </c>
      <c r="B1083" s="3" t="s">
        <v>965</v>
      </c>
      <c r="C1083" s="3" t="n">
        <v>2</v>
      </c>
      <c r="D1083" s="3" t="s">
        <v>8</v>
      </c>
      <c r="E1083" s="3" t="n">
        <v>6</v>
      </c>
      <c r="F1083" s="5" t="s">
        <v>971</v>
      </c>
    </row>
    <row collapsed="false" customFormat="true" customHeight="true" hidden="false" ht="14.25" outlineLevel="0" r="1084" s="4">
      <c r="A1084" s="3" t="s">
        <v>964</v>
      </c>
      <c r="B1084" s="3" t="s">
        <v>965</v>
      </c>
      <c r="C1084" s="3" t="n">
        <v>2</v>
      </c>
      <c r="D1084" s="3" t="s">
        <v>12</v>
      </c>
      <c r="E1084" s="3" t="n">
        <v>7</v>
      </c>
      <c r="F1084" s="5" t="s">
        <v>972</v>
      </c>
    </row>
    <row collapsed="false" customFormat="true" customHeight="true" hidden="false" ht="14.25" outlineLevel="0" r="1085" s="4">
      <c r="A1085" s="3" t="s">
        <v>964</v>
      </c>
      <c r="B1085" s="3" t="s">
        <v>965</v>
      </c>
      <c r="C1085" s="3" t="n">
        <v>3</v>
      </c>
      <c r="D1085" s="3" t="s">
        <v>8</v>
      </c>
      <c r="E1085" s="3" t="n">
        <v>8</v>
      </c>
      <c r="F1085" s="5" t="s">
        <v>973</v>
      </c>
    </row>
    <row collapsed="false" customFormat="true" customHeight="true" hidden="false" ht="14.25" outlineLevel="0" r="1086" s="4">
      <c r="A1086" s="3" t="s">
        <v>964</v>
      </c>
      <c r="B1086" s="3" t="s">
        <v>965</v>
      </c>
      <c r="C1086" s="3" t="n">
        <v>3</v>
      </c>
      <c r="D1086" s="3" t="s">
        <v>8</v>
      </c>
      <c r="E1086" s="3" t="n">
        <v>9</v>
      </c>
      <c r="F1086" s="5" t="s">
        <v>974</v>
      </c>
    </row>
    <row collapsed="false" customFormat="true" customHeight="true" hidden="false" ht="14.25" outlineLevel="0" r="1087" s="4">
      <c r="A1087" s="3" t="s">
        <v>964</v>
      </c>
      <c r="B1087" s="3" t="s">
        <v>965</v>
      </c>
      <c r="C1087" s="3" t="n">
        <v>3</v>
      </c>
      <c r="D1087" s="3" t="s">
        <v>8</v>
      </c>
      <c r="E1087" s="3" t="n">
        <v>10</v>
      </c>
      <c r="F1087" s="5" t="s">
        <v>975</v>
      </c>
    </row>
    <row collapsed="false" customFormat="true" customHeight="true" hidden="false" ht="14.25" outlineLevel="0" r="1088" s="4">
      <c r="A1088" s="3" t="s">
        <v>964</v>
      </c>
      <c r="B1088" s="3" t="s">
        <v>965</v>
      </c>
      <c r="C1088" s="3" t="n">
        <v>3</v>
      </c>
      <c r="D1088" s="3" t="s">
        <v>12</v>
      </c>
      <c r="E1088" s="3" t="n">
        <v>11</v>
      </c>
      <c r="F1088" s="5" t="s">
        <v>976</v>
      </c>
    </row>
    <row collapsed="false" customFormat="true" customHeight="true" hidden="false" ht="14.25" outlineLevel="0" r="1089" s="1">
      <c r="A1089" s="3" t="s">
        <v>964</v>
      </c>
      <c r="B1089" s="3" t="s">
        <v>965</v>
      </c>
      <c r="C1089" s="3" t="n">
        <v>3</v>
      </c>
      <c r="D1089" s="3" t="s">
        <v>8</v>
      </c>
      <c r="E1089" s="3" t="n">
        <v>12</v>
      </c>
      <c r="F1089" s="10" t="s">
        <v>977</v>
      </c>
    </row>
    <row collapsed="false" customFormat="true" customHeight="true" hidden="false" ht="14.25" outlineLevel="0" r="1090" s="1">
      <c r="A1090" s="3" t="s">
        <v>964</v>
      </c>
      <c r="B1090" s="3" t="s">
        <v>965</v>
      </c>
      <c r="C1090" s="3" t="n">
        <v>3</v>
      </c>
      <c r="D1090" s="3" t="s">
        <v>8</v>
      </c>
      <c r="E1090" s="3" t="n">
        <v>13</v>
      </c>
      <c r="F1090" s="10" t="s">
        <v>978</v>
      </c>
    </row>
    <row collapsed="false" customFormat="true" customHeight="true" hidden="false" ht="14.25" outlineLevel="0" r="1091" s="1">
      <c r="A1091" s="3" t="s">
        <v>964</v>
      </c>
      <c r="B1091" s="3" t="s">
        <v>965</v>
      </c>
      <c r="C1091" s="3" t="n">
        <v>3</v>
      </c>
      <c r="D1091" s="3" t="s">
        <v>12</v>
      </c>
      <c r="E1091" s="3" t="n">
        <v>14</v>
      </c>
      <c r="F1091" s="3" t="s">
        <v>979</v>
      </c>
    </row>
    <row collapsed="false" customFormat="true" customHeight="true" hidden="false" ht="14.25" outlineLevel="0" r="1092" s="1">
      <c r="A1092" s="3"/>
      <c r="B1092" s="3"/>
      <c r="C1092" s="3"/>
      <c r="D1092" s="3"/>
      <c r="E1092" s="3"/>
      <c r="F1092" s="3"/>
    </row>
    <row collapsed="false" customFormat="true" customHeight="true" hidden="false" ht="14.25" outlineLevel="0" r="1093" s="1">
      <c r="A1093" s="3" t="s">
        <v>964</v>
      </c>
      <c r="B1093" s="3" t="s">
        <v>980</v>
      </c>
      <c r="C1093" s="3" t="n">
        <v>0</v>
      </c>
      <c r="D1093" s="3" t="n">
        <v>2</v>
      </c>
      <c r="E1093" s="3"/>
      <c r="F1093" s="3"/>
    </row>
    <row collapsed="false" customFormat="true" customHeight="true" hidden="false" ht="14.25" outlineLevel="0" r="1094" s="1">
      <c r="A1094" s="3" t="s">
        <v>964</v>
      </c>
      <c r="B1094" s="3" t="s">
        <v>980</v>
      </c>
      <c r="C1094" s="3" t="n">
        <v>2</v>
      </c>
      <c r="D1094" s="3" t="s">
        <v>8</v>
      </c>
      <c r="E1094" s="3" t="n">
        <v>1</v>
      </c>
      <c r="F1094" s="10" t="s">
        <v>981</v>
      </c>
    </row>
    <row collapsed="false" customFormat="true" customHeight="true" hidden="false" ht="14.25" outlineLevel="0" r="1095" s="1">
      <c r="A1095" s="3" t="s">
        <v>964</v>
      </c>
      <c r="B1095" s="3" t="s">
        <v>980</v>
      </c>
      <c r="C1095" s="3" t="n">
        <v>2</v>
      </c>
      <c r="D1095" s="3" t="s">
        <v>12</v>
      </c>
      <c r="E1095" s="3" t="n">
        <v>2</v>
      </c>
      <c r="F1095" s="10" t="s">
        <v>982</v>
      </c>
    </row>
    <row collapsed="false" customFormat="true" customHeight="true" hidden="false" ht="14.25" outlineLevel="0" r="1096" s="1">
      <c r="A1096" s="3" t="s">
        <v>964</v>
      </c>
      <c r="B1096" s="3" t="s">
        <v>980</v>
      </c>
      <c r="C1096" s="3" t="n">
        <v>2</v>
      </c>
      <c r="D1096" s="3" t="s">
        <v>12</v>
      </c>
      <c r="E1096" s="3" t="n">
        <v>3</v>
      </c>
      <c r="F1096" s="10" t="s">
        <v>983</v>
      </c>
    </row>
    <row collapsed="false" customFormat="true" customHeight="true" hidden="false" ht="14.25" outlineLevel="0" r="1097" s="1">
      <c r="A1097" s="3" t="s">
        <v>964</v>
      </c>
      <c r="B1097" s="3" t="s">
        <v>980</v>
      </c>
      <c r="C1097" s="3" t="n">
        <v>2</v>
      </c>
      <c r="D1097" s="3" t="s">
        <v>12</v>
      </c>
      <c r="E1097" s="3" t="n">
        <v>4</v>
      </c>
      <c r="F1097" s="10" t="s">
        <v>984</v>
      </c>
    </row>
    <row collapsed="false" customFormat="true" customHeight="true" hidden="false" ht="14.25" outlineLevel="0" r="1098" s="1">
      <c r="A1098" s="3" t="s">
        <v>964</v>
      </c>
      <c r="B1098" s="3" t="s">
        <v>980</v>
      </c>
      <c r="C1098" s="3" t="n">
        <v>2</v>
      </c>
      <c r="D1098" s="3" t="s">
        <v>12</v>
      </c>
      <c r="E1098" s="3" t="n">
        <v>5</v>
      </c>
      <c r="F1098" s="10" t="s">
        <v>985</v>
      </c>
    </row>
    <row collapsed="false" customFormat="true" customHeight="true" hidden="false" ht="14.25" outlineLevel="0" r="1099" s="1">
      <c r="A1099" s="3" t="s">
        <v>964</v>
      </c>
      <c r="B1099" s="3" t="s">
        <v>980</v>
      </c>
      <c r="C1099" s="3" t="n">
        <v>2</v>
      </c>
      <c r="D1099" s="3" t="s">
        <v>12</v>
      </c>
      <c r="E1099" s="3" t="n">
        <v>6</v>
      </c>
      <c r="F1099" s="10" t="s">
        <v>986</v>
      </c>
    </row>
    <row collapsed="false" customFormat="true" customHeight="true" hidden="false" ht="14.25" outlineLevel="0" r="1100" s="1">
      <c r="A1100" s="3" t="s">
        <v>964</v>
      </c>
      <c r="B1100" s="3" t="s">
        <v>980</v>
      </c>
      <c r="C1100" s="3" t="n">
        <v>2</v>
      </c>
      <c r="D1100" s="3" t="s">
        <v>8</v>
      </c>
      <c r="E1100" s="3" t="n">
        <v>7</v>
      </c>
      <c r="F1100" s="10" t="s">
        <v>987</v>
      </c>
    </row>
    <row collapsed="false" customFormat="true" customHeight="true" hidden="false" ht="14.25" outlineLevel="0" r="1101" s="1">
      <c r="A1101" s="3" t="s">
        <v>964</v>
      </c>
      <c r="B1101" s="3" t="s">
        <v>980</v>
      </c>
      <c r="C1101" s="3" t="n">
        <v>2</v>
      </c>
      <c r="D1101" s="3" t="s">
        <v>8</v>
      </c>
      <c r="E1101" s="3" t="n">
        <v>8</v>
      </c>
      <c r="F1101" s="10" t="s">
        <v>988</v>
      </c>
    </row>
    <row collapsed="false" customFormat="true" customHeight="true" hidden="false" ht="14.25" outlineLevel="0" r="1102" s="1">
      <c r="A1102" s="3" t="s">
        <v>964</v>
      </c>
      <c r="B1102" s="3" t="s">
        <v>980</v>
      </c>
      <c r="C1102" s="3" t="n">
        <v>2</v>
      </c>
      <c r="D1102" s="3" t="s">
        <v>8</v>
      </c>
      <c r="E1102" s="3" t="n">
        <v>9</v>
      </c>
      <c r="F1102" s="10" t="s">
        <v>989</v>
      </c>
    </row>
    <row collapsed="false" customFormat="true" customHeight="true" hidden="false" ht="14.25" outlineLevel="0" r="1103" s="1">
      <c r="A1103" s="3" t="s">
        <v>964</v>
      </c>
      <c r="B1103" s="3" t="s">
        <v>980</v>
      </c>
      <c r="C1103" s="3" t="n">
        <v>3</v>
      </c>
      <c r="D1103" s="3" t="s">
        <v>12</v>
      </c>
      <c r="E1103" s="3" t="n">
        <v>10</v>
      </c>
      <c r="F1103" s="10" t="s">
        <v>990</v>
      </c>
    </row>
    <row collapsed="false" customFormat="true" customHeight="true" hidden="false" ht="14.25" outlineLevel="0" r="1104" s="1">
      <c r="A1104" s="3" t="s">
        <v>964</v>
      </c>
      <c r="B1104" s="3" t="s">
        <v>980</v>
      </c>
      <c r="C1104" s="3" t="n">
        <v>3</v>
      </c>
      <c r="D1104" s="3" t="s">
        <v>12</v>
      </c>
      <c r="E1104" s="3" t="n">
        <v>11</v>
      </c>
      <c r="F1104" s="10" t="s">
        <v>991</v>
      </c>
    </row>
    <row collapsed="false" customFormat="true" customHeight="true" hidden="false" ht="14.25" outlineLevel="0" r="1105" s="1">
      <c r="A1105" s="3" t="s">
        <v>964</v>
      </c>
      <c r="B1105" s="3" t="s">
        <v>980</v>
      </c>
      <c r="C1105" s="3" t="n">
        <v>3</v>
      </c>
      <c r="D1105" s="3" t="s">
        <v>8</v>
      </c>
      <c r="E1105" s="3" t="n">
        <v>12</v>
      </c>
      <c r="F1105" s="10" t="s">
        <v>992</v>
      </c>
    </row>
    <row collapsed="false" customFormat="true" customHeight="true" hidden="false" ht="14.25" outlineLevel="0" r="1106" s="1">
      <c r="A1106" s="3" t="s">
        <v>964</v>
      </c>
      <c r="B1106" s="3" t="s">
        <v>980</v>
      </c>
      <c r="C1106" s="3" t="n">
        <v>3</v>
      </c>
      <c r="D1106" s="3" t="s">
        <v>12</v>
      </c>
      <c r="E1106" s="3" t="n">
        <v>13</v>
      </c>
      <c r="F1106" s="10" t="s">
        <v>993</v>
      </c>
    </row>
    <row collapsed="false" customFormat="true" customHeight="true" hidden="false" ht="14.25" outlineLevel="0" r="1107" s="1">
      <c r="A1107" s="3" t="s">
        <v>964</v>
      </c>
      <c r="B1107" s="3" t="s">
        <v>980</v>
      </c>
      <c r="C1107" s="3" t="n">
        <v>3</v>
      </c>
      <c r="D1107" s="3" t="s">
        <v>12</v>
      </c>
      <c r="E1107" s="3" t="n">
        <v>14</v>
      </c>
      <c r="F1107" s="10" t="s">
        <v>994</v>
      </c>
    </row>
    <row collapsed="false" customFormat="true" customHeight="true" hidden="false" ht="14.25" outlineLevel="0" r="1108" s="1">
      <c r="A1108" s="3" t="s">
        <v>964</v>
      </c>
      <c r="B1108" s="3" t="s">
        <v>980</v>
      </c>
      <c r="C1108" s="3" t="n">
        <v>3</v>
      </c>
      <c r="D1108" s="3" t="s">
        <v>12</v>
      </c>
      <c r="E1108" s="3" t="n">
        <v>15</v>
      </c>
      <c r="F1108" s="10" t="s">
        <v>995</v>
      </c>
    </row>
    <row collapsed="false" customFormat="true" customHeight="true" hidden="false" ht="14.25" outlineLevel="0" r="1109" s="1">
      <c r="A1109" s="3" t="s">
        <v>964</v>
      </c>
      <c r="B1109" s="3" t="s">
        <v>980</v>
      </c>
      <c r="C1109" s="3" t="n">
        <v>3</v>
      </c>
      <c r="D1109" s="3" t="s">
        <v>12</v>
      </c>
      <c r="E1109" s="3" t="n">
        <v>16</v>
      </c>
      <c r="F1109" s="10" t="s">
        <v>996</v>
      </c>
    </row>
    <row collapsed="false" customFormat="true" customHeight="true" hidden="false" ht="14.25" outlineLevel="0" r="1110" s="1">
      <c r="A1110" s="3" t="s">
        <v>964</v>
      </c>
      <c r="B1110" s="3" t="s">
        <v>980</v>
      </c>
      <c r="C1110" s="3" t="n">
        <v>3</v>
      </c>
      <c r="D1110" s="3" t="s">
        <v>12</v>
      </c>
      <c r="E1110" s="3" t="n">
        <v>17</v>
      </c>
      <c r="F1110" s="10" t="s">
        <v>997</v>
      </c>
    </row>
    <row collapsed="false" customFormat="true" customHeight="true" hidden="false" ht="14.25" outlineLevel="0" r="1111" s="1">
      <c r="A1111" s="3" t="s">
        <v>964</v>
      </c>
      <c r="B1111" s="3" t="s">
        <v>980</v>
      </c>
      <c r="C1111" s="3" t="n">
        <v>3</v>
      </c>
      <c r="D1111" s="3" t="s">
        <v>12</v>
      </c>
      <c r="E1111" s="3" t="n">
        <v>18</v>
      </c>
      <c r="F1111" s="10" t="s">
        <v>998</v>
      </c>
    </row>
    <row collapsed="false" customFormat="true" customHeight="true" hidden="false" ht="14.25" outlineLevel="0" r="1112" s="1">
      <c r="A1112" s="3" t="s">
        <v>964</v>
      </c>
      <c r="B1112" s="3" t="s">
        <v>980</v>
      </c>
      <c r="C1112" s="3" t="n">
        <v>3</v>
      </c>
      <c r="D1112" s="3" t="s">
        <v>10</v>
      </c>
      <c r="E1112" s="3" t="n">
        <v>19</v>
      </c>
      <c r="F1112" s="10" t="s">
        <v>999</v>
      </c>
    </row>
    <row collapsed="false" customFormat="true" customHeight="true" hidden="false" ht="14.25" outlineLevel="0" r="1113" s="1">
      <c r="A1113" s="3" t="s">
        <v>964</v>
      </c>
      <c r="B1113" s="3" t="s">
        <v>980</v>
      </c>
      <c r="C1113" s="3" t="n">
        <v>3</v>
      </c>
      <c r="D1113" s="3" t="s">
        <v>8</v>
      </c>
      <c r="E1113" s="3" t="n">
        <v>20</v>
      </c>
      <c r="F1113" s="10" t="s">
        <v>1000</v>
      </c>
    </row>
    <row collapsed="false" customFormat="true" customHeight="true" hidden="false" ht="14.25" outlineLevel="0" r="1114" s="1">
      <c r="A1114" s="3" t="s">
        <v>964</v>
      </c>
      <c r="B1114" s="3" t="s">
        <v>980</v>
      </c>
      <c r="C1114" s="3" t="n">
        <v>3</v>
      </c>
      <c r="D1114" s="3" t="s">
        <v>12</v>
      </c>
      <c r="E1114" s="3" t="n">
        <v>21</v>
      </c>
      <c r="F1114" s="10" t="s">
        <v>1001</v>
      </c>
    </row>
    <row collapsed="false" customFormat="true" customHeight="true" hidden="false" ht="14.25" outlineLevel="0" r="1115" s="1">
      <c r="A1115" s="3" t="s">
        <v>964</v>
      </c>
      <c r="B1115" s="3" t="s">
        <v>980</v>
      </c>
      <c r="C1115" s="3" t="n">
        <v>3</v>
      </c>
      <c r="D1115" s="3" t="s">
        <v>12</v>
      </c>
      <c r="E1115" s="3" t="n">
        <v>22</v>
      </c>
      <c r="F1115" s="10" t="s">
        <v>1002</v>
      </c>
    </row>
    <row collapsed="false" customFormat="true" customHeight="true" hidden="false" ht="14.25" outlineLevel="0" r="1116" s="1">
      <c r="A1116" s="3" t="s">
        <v>964</v>
      </c>
      <c r="B1116" s="3" t="s">
        <v>980</v>
      </c>
      <c r="C1116" s="3" t="n">
        <v>3</v>
      </c>
      <c r="D1116" s="3" t="s">
        <v>12</v>
      </c>
      <c r="E1116" s="3" t="n">
        <v>23</v>
      </c>
      <c r="F1116" s="10" t="s">
        <v>1003</v>
      </c>
    </row>
    <row collapsed="false" customFormat="true" customHeight="true" hidden="false" ht="14.25" outlineLevel="0" r="1117" s="1">
      <c r="A1117" s="3" t="s">
        <v>964</v>
      </c>
      <c r="B1117" s="3" t="s">
        <v>980</v>
      </c>
      <c r="C1117" s="3" t="n">
        <v>3</v>
      </c>
      <c r="D1117" s="3" t="s">
        <v>12</v>
      </c>
      <c r="E1117" s="3" t="n">
        <v>24</v>
      </c>
      <c r="F1117" s="3" t="s">
        <v>1004</v>
      </c>
    </row>
    <row collapsed="false" customFormat="true" customHeight="true" hidden="false" ht="14.25" outlineLevel="0" r="1118" s="1">
      <c r="A1118" s="3" t="s">
        <v>964</v>
      </c>
      <c r="B1118" s="3" t="s">
        <v>980</v>
      </c>
      <c r="C1118" s="3" t="n">
        <v>3</v>
      </c>
      <c r="D1118" s="3" t="s">
        <v>12</v>
      </c>
      <c r="E1118" s="3" t="n">
        <v>25</v>
      </c>
      <c r="F1118" s="3" t="s">
        <v>1005</v>
      </c>
    </row>
    <row collapsed="false" customFormat="true" customHeight="true" hidden="false" ht="14.25" outlineLevel="0" r="1119" s="1">
      <c r="A1119" s="3"/>
      <c r="B1119" s="3"/>
      <c r="C1119" s="3"/>
      <c r="E1119" s="3"/>
      <c r="F1119" s="3"/>
    </row>
    <row collapsed="false" customFormat="true" customHeight="true" hidden="false" ht="14.25" outlineLevel="0" r="1120" s="1">
      <c r="A1120" s="3" t="s">
        <v>964</v>
      </c>
      <c r="B1120" s="3" t="s">
        <v>1006</v>
      </c>
      <c r="C1120" s="3" t="n">
        <v>0</v>
      </c>
      <c r="D1120" s="1" t="n">
        <v>2</v>
      </c>
      <c r="E1120" s="3"/>
      <c r="F1120" s="3"/>
    </row>
    <row collapsed="false" customFormat="true" customHeight="true" hidden="false" ht="14.25" outlineLevel="0" r="1121" s="1">
      <c r="A1121" s="3" t="s">
        <v>964</v>
      </c>
      <c r="B1121" s="3" t="s">
        <v>1006</v>
      </c>
      <c r="C1121" s="3" t="n">
        <v>2</v>
      </c>
      <c r="D1121" s="3" t="s">
        <v>8</v>
      </c>
      <c r="E1121" s="3" t="n">
        <v>1</v>
      </c>
      <c r="F1121" s="3" t="s">
        <v>1007</v>
      </c>
    </row>
    <row collapsed="false" customFormat="true" customHeight="true" hidden="false" ht="14.25" outlineLevel="0" r="1122" s="1">
      <c r="A1122" s="3" t="s">
        <v>964</v>
      </c>
      <c r="B1122" s="3" t="s">
        <v>1006</v>
      </c>
      <c r="C1122" s="3" t="n">
        <v>2</v>
      </c>
      <c r="D1122" s="3" t="s">
        <v>12</v>
      </c>
      <c r="E1122" s="3" t="n">
        <v>2</v>
      </c>
      <c r="F1122" s="3" t="s">
        <v>1008</v>
      </c>
    </row>
    <row collapsed="false" customFormat="true" customHeight="true" hidden="false" ht="14.25" outlineLevel="0" r="1123" s="1">
      <c r="A1123" s="3" t="s">
        <v>964</v>
      </c>
      <c r="B1123" s="3" t="s">
        <v>1006</v>
      </c>
      <c r="C1123" s="3" t="n">
        <v>2</v>
      </c>
      <c r="D1123" s="3" t="s">
        <v>8</v>
      </c>
      <c r="E1123" s="3" t="n">
        <v>3</v>
      </c>
      <c r="F1123" s="3" t="s">
        <v>1009</v>
      </c>
    </row>
    <row collapsed="false" customFormat="true" customHeight="true" hidden="false" ht="14.25" outlineLevel="0" r="1124" s="1">
      <c r="A1124" s="3" t="s">
        <v>964</v>
      </c>
      <c r="B1124" s="3" t="s">
        <v>1006</v>
      </c>
      <c r="C1124" s="3" t="n">
        <v>2</v>
      </c>
      <c r="D1124" s="3" t="s">
        <v>12</v>
      </c>
      <c r="E1124" s="3" t="n">
        <v>4</v>
      </c>
      <c r="F1124" s="3" t="s">
        <v>1010</v>
      </c>
    </row>
    <row collapsed="false" customFormat="true" customHeight="true" hidden="false" ht="14.25" outlineLevel="0" r="1125" s="1">
      <c r="A1125" s="3"/>
      <c r="B1125" s="3"/>
      <c r="C1125" s="3"/>
      <c r="D1125" s="3"/>
      <c r="E1125" s="3"/>
      <c r="F1125" s="3"/>
    </row>
    <row collapsed="false" customFormat="true" customHeight="true" hidden="false" ht="14.25" outlineLevel="0" r="1126" s="1">
      <c r="A1126" s="3" t="s">
        <v>964</v>
      </c>
      <c r="B1126" s="3" t="s">
        <v>1011</v>
      </c>
      <c r="C1126" s="3" t="n">
        <v>1</v>
      </c>
      <c r="D1126" s="3" t="n">
        <v>3</v>
      </c>
      <c r="E1126" s="3"/>
      <c r="F1126" s="3"/>
    </row>
    <row collapsed="false" customFormat="true" customHeight="true" hidden="false" ht="14.25" outlineLevel="0" r="1127" s="1">
      <c r="A1127" s="3" t="s">
        <v>964</v>
      </c>
      <c r="B1127" s="3" t="s">
        <v>1011</v>
      </c>
      <c r="C1127" s="3" t="n">
        <v>1</v>
      </c>
      <c r="D1127" s="3" t="s">
        <v>8</v>
      </c>
      <c r="E1127" s="3" t="n">
        <v>1</v>
      </c>
      <c r="F1127" s="10" t="s">
        <v>1012</v>
      </c>
    </row>
    <row collapsed="false" customFormat="true" customHeight="true" hidden="false" ht="14.25" outlineLevel="0" r="1128" s="1">
      <c r="A1128" s="3" t="s">
        <v>964</v>
      </c>
      <c r="B1128" s="3" t="s">
        <v>1011</v>
      </c>
      <c r="C1128" s="3" t="n">
        <v>1</v>
      </c>
      <c r="D1128" s="3" t="s">
        <v>8</v>
      </c>
      <c r="E1128" s="3" t="n">
        <v>2</v>
      </c>
      <c r="F1128" s="3" t="s">
        <v>1013</v>
      </c>
    </row>
    <row collapsed="false" customFormat="true" customHeight="true" hidden="false" ht="14.25" outlineLevel="0" r="1129" s="1">
      <c r="A1129" s="3" t="s">
        <v>964</v>
      </c>
      <c r="B1129" s="3" t="s">
        <v>1011</v>
      </c>
      <c r="C1129" s="3" t="n">
        <v>1</v>
      </c>
      <c r="D1129" s="3" t="s">
        <v>12</v>
      </c>
      <c r="E1129" s="3" t="n">
        <v>3</v>
      </c>
      <c r="F1129" s="3" t="s">
        <v>1014</v>
      </c>
    </row>
    <row collapsed="false" customFormat="true" customHeight="true" hidden="false" ht="14.25" outlineLevel="0" r="1130" s="1">
      <c r="A1130" s="3" t="s">
        <v>964</v>
      </c>
      <c r="B1130" s="3" t="s">
        <v>1011</v>
      </c>
      <c r="C1130" s="3" t="n">
        <v>2</v>
      </c>
      <c r="D1130" s="3" t="s">
        <v>8</v>
      </c>
      <c r="E1130" s="3" t="n">
        <v>4</v>
      </c>
      <c r="F1130" s="10" t="s">
        <v>1015</v>
      </c>
    </row>
    <row collapsed="false" customFormat="true" customHeight="true" hidden="false" ht="14.25" outlineLevel="0" r="1131" s="1">
      <c r="A1131" s="3" t="s">
        <v>964</v>
      </c>
      <c r="B1131" s="3" t="s">
        <v>1011</v>
      </c>
      <c r="C1131" s="3" t="n">
        <v>2</v>
      </c>
      <c r="D1131" s="3" t="s">
        <v>8</v>
      </c>
      <c r="E1131" s="3" t="n">
        <v>5</v>
      </c>
      <c r="F1131" s="3" t="s">
        <v>1016</v>
      </c>
    </row>
    <row collapsed="false" customFormat="true" customHeight="true" hidden="false" ht="14.25" outlineLevel="0" r="1132" s="1">
      <c r="A1132" s="3" t="s">
        <v>964</v>
      </c>
      <c r="B1132" s="3" t="s">
        <v>1011</v>
      </c>
      <c r="C1132" s="3" t="n">
        <v>2</v>
      </c>
      <c r="D1132" s="3" t="s">
        <v>12</v>
      </c>
      <c r="E1132" s="3" t="n">
        <v>6</v>
      </c>
      <c r="F1132" s="3" t="s">
        <v>1017</v>
      </c>
    </row>
    <row collapsed="false" customFormat="true" customHeight="true" hidden="false" ht="14.25" outlineLevel="0" r="1133" s="1">
      <c r="A1133" s="3" t="s">
        <v>964</v>
      </c>
      <c r="B1133" s="3" t="s">
        <v>1011</v>
      </c>
      <c r="C1133" s="3" t="n">
        <v>3</v>
      </c>
      <c r="D1133" s="3" t="s">
        <v>12</v>
      </c>
      <c r="E1133" s="3" t="n">
        <v>7</v>
      </c>
      <c r="F1133" s="3" t="s">
        <v>1018</v>
      </c>
    </row>
    <row collapsed="false" customFormat="true" customHeight="true" hidden="false" ht="14.25" outlineLevel="0" r="1134" s="1">
      <c r="A1134" s="3" t="s">
        <v>964</v>
      </c>
      <c r="B1134" s="3" t="s">
        <v>1011</v>
      </c>
      <c r="C1134" s="3" t="n">
        <v>3</v>
      </c>
      <c r="D1134" s="3" t="s">
        <v>12</v>
      </c>
      <c r="E1134" s="3" t="n">
        <v>8</v>
      </c>
      <c r="F1134" s="3" t="s">
        <v>1019</v>
      </c>
    </row>
    <row collapsed="false" customFormat="true" customHeight="true" hidden="false" ht="14.25" outlineLevel="0" r="1135" s="1">
      <c r="A1135" s="3" t="s">
        <v>964</v>
      </c>
      <c r="B1135" s="3" t="s">
        <v>1011</v>
      </c>
      <c r="C1135" s="3" t="n">
        <v>3</v>
      </c>
      <c r="D1135" s="3" t="s">
        <v>12</v>
      </c>
      <c r="E1135" s="3" t="n">
        <v>9</v>
      </c>
      <c r="F1135" s="3" t="s">
        <v>1020</v>
      </c>
    </row>
    <row collapsed="false" customFormat="true" customHeight="true" hidden="false" ht="14.25" outlineLevel="0" r="1136" s="1">
      <c r="A1136" s="3" t="s">
        <v>964</v>
      </c>
      <c r="B1136" s="3" t="s">
        <v>1011</v>
      </c>
      <c r="C1136" s="3" t="n">
        <v>3</v>
      </c>
      <c r="D1136" s="3" t="s">
        <v>12</v>
      </c>
      <c r="E1136" s="3" t="n">
        <v>10</v>
      </c>
      <c r="F1136" s="3" t="s">
        <v>1021</v>
      </c>
    </row>
    <row collapsed="false" customFormat="true" customHeight="true" hidden="false" ht="14.25" outlineLevel="0" r="1137" s="1">
      <c r="A1137" s="3" t="s">
        <v>964</v>
      </c>
      <c r="B1137" s="3" t="s">
        <v>1011</v>
      </c>
      <c r="C1137" s="3" t="n">
        <v>3</v>
      </c>
      <c r="D1137" s="3" t="s">
        <v>8</v>
      </c>
      <c r="E1137" s="3" t="n">
        <v>11</v>
      </c>
      <c r="F1137" s="3" t="s">
        <v>1022</v>
      </c>
    </row>
    <row collapsed="false" customFormat="true" customHeight="true" hidden="false" ht="14.25" outlineLevel="0" r="1138" s="1">
      <c r="A1138" s="3"/>
      <c r="B1138" s="3"/>
      <c r="C1138" s="3"/>
      <c r="D1138" s="3"/>
      <c r="E1138" s="3"/>
      <c r="F1138" s="3"/>
    </row>
    <row collapsed="false" customFormat="true" customHeight="true" hidden="false" ht="14.25" outlineLevel="0" r="1139" s="1">
      <c r="A1139" s="3" t="s">
        <v>964</v>
      </c>
      <c r="B1139" s="3" t="s">
        <v>1023</v>
      </c>
      <c r="C1139" s="3" t="n">
        <v>3</v>
      </c>
      <c r="D1139" s="3" t="n">
        <v>5</v>
      </c>
      <c r="E1139" s="3"/>
      <c r="F1139" s="3"/>
    </row>
    <row collapsed="false" customFormat="true" customHeight="true" hidden="false" ht="14.25" outlineLevel="0" r="1140" s="1">
      <c r="A1140" s="3" t="s">
        <v>964</v>
      </c>
      <c r="B1140" s="3" t="s">
        <v>1023</v>
      </c>
      <c r="C1140" s="3" t="n">
        <v>1</v>
      </c>
      <c r="D1140" s="3" t="s">
        <v>8</v>
      </c>
      <c r="E1140" s="3" t="n">
        <v>1</v>
      </c>
      <c r="F1140" s="3" t="s">
        <v>1024</v>
      </c>
    </row>
    <row collapsed="false" customFormat="true" customHeight="true" hidden="false" ht="14.25" outlineLevel="0" r="1141" s="1">
      <c r="A1141" s="3" t="s">
        <v>964</v>
      </c>
      <c r="B1141" s="3" t="s">
        <v>1023</v>
      </c>
      <c r="C1141" s="3" t="n">
        <v>1</v>
      </c>
      <c r="D1141" s="3" t="s">
        <v>12</v>
      </c>
      <c r="E1141" s="3" t="n">
        <v>2</v>
      </c>
      <c r="F1141" s="3" t="s">
        <v>1025</v>
      </c>
    </row>
    <row collapsed="false" customFormat="true" customHeight="true" hidden="false" ht="14.25" outlineLevel="0" r="1142" s="1">
      <c r="A1142" s="3" t="s">
        <v>964</v>
      </c>
      <c r="B1142" s="3" t="s">
        <v>1023</v>
      </c>
      <c r="C1142" s="3" t="n">
        <v>1</v>
      </c>
      <c r="D1142" s="3" t="s">
        <v>12</v>
      </c>
      <c r="E1142" s="3" t="n">
        <v>3</v>
      </c>
      <c r="F1142" s="3" t="s">
        <v>1026</v>
      </c>
    </row>
    <row collapsed="false" customFormat="true" customHeight="true" hidden="false" ht="14.25" outlineLevel="0" r="1143" s="1">
      <c r="A1143" s="3" t="s">
        <v>964</v>
      </c>
      <c r="B1143" s="3" t="s">
        <v>1023</v>
      </c>
      <c r="C1143" s="3" t="n">
        <v>1</v>
      </c>
      <c r="D1143" s="3" t="s">
        <v>8</v>
      </c>
      <c r="E1143" s="3" t="n">
        <v>4</v>
      </c>
      <c r="F1143" s="3" t="s">
        <v>1027</v>
      </c>
    </row>
    <row collapsed="false" customFormat="true" customHeight="true" hidden="false" ht="14.25" outlineLevel="0" r="1144" s="1">
      <c r="A1144" s="3" t="s">
        <v>964</v>
      </c>
      <c r="B1144" s="3" t="s">
        <v>1023</v>
      </c>
      <c r="C1144" s="3" t="n">
        <v>1</v>
      </c>
      <c r="D1144" s="3" t="s">
        <v>8</v>
      </c>
      <c r="E1144" s="3" t="n">
        <v>5</v>
      </c>
      <c r="F1144" s="3" t="s">
        <v>1028</v>
      </c>
    </row>
    <row collapsed="false" customFormat="true" customHeight="true" hidden="false" ht="14.25" outlineLevel="0" r="1145" s="1">
      <c r="A1145" s="3" t="s">
        <v>964</v>
      </c>
      <c r="B1145" s="3" t="s">
        <v>1023</v>
      </c>
      <c r="C1145" s="3" t="n">
        <v>2</v>
      </c>
      <c r="D1145" s="3" t="s">
        <v>12</v>
      </c>
      <c r="E1145" s="3" t="n">
        <v>6</v>
      </c>
      <c r="F1145" s="10" t="s">
        <v>1029</v>
      </c>
    </row>
    <row collapsed="false" customFormat="true" customHeight="true" hidden="false" ht="14.25" outlineLevel="0" r="1146" s="1">
      <c r="A1146" s="3" t="s">
        <v>964</v>
      </c>
      <c r="B1146" s="3" t="s">
        <v>1023</v>
      </c>
      <c r="C1146" s="3" t="n">
        <v>2</v>
      </c>
      <c r="D1146" s="3" t="s">
        <v>12</v>
      </c>
      <c r="E1146" s="3" t="n">
        <v>7</v>
      </c>
      <c r="F1146" s="10" t="s">
        <v>1030</v>
      </c>
    </row>
    <row collapsed="false" customFormat="true" customHeight="true" hidden="false" ht="14.25" outlineLevel="0" r="1147" s="1">
      <c r="A1147" s="3" t="s">
        <v>964</v>
      </c>
      <c r="B1147" s="3" t="s">
        <v>1023</v>
      </c>
      <c r="C1147" s="3" t="n">
        <v>2</v>
      </c>
      <c r="D1147" s="3" t="s">
        <v>10</v>
      </c>
      <c r="E1147" s="3" t="n">
        <v>8</v>
      </c>
      <c r="F1147" s="10" t="s">
        <v>1031</v>
      </c>
    </row>
    <row collapsed="false" customFormat="true" customHeight="true" hidden="false" ht="14.25" outlineLevel="0" r="1148" s="1">
      <c r="A1148" s="3" t="s">
        <v>964</v>
      </c>
      <c r="B1148" s="3" t="s">
        <v>1023</v>
      </c>
      <c r="C1148" s="3" t="n">
        <v>2</v>
      </c>
      <c r="D1148" s="3" t="s">
        <v>12</v>
      </c>
      <c r="E1148" s="3" t="n">
        <v>9</v>
      </c>
      <c r="F1148" s="10" t="s">
        <v>1032</v>
      </c>
    </row>
    <row collapsed="false" customFormat="true" customHeight="true" hidden="false" ht="14.25" outlineLevel="0" r="1149" s="1">
      <c r="A1149" s="3" t="s">
        <v>964</v>
      </c>
      <c r="B1149" s="3" t="s">
        <v>1023</v>
      </c>
      <c r="C1149" s="3" t="n">
        <v>2</v>
      </c>
      <c r="D1149" s="3" t="s">
        <v>8</v>
      </c>
      <c r="E1149" s="3" t="n">
        <v>10</v>
      </c>
      <c r="F1149" s="10" t="s">
        <v>1033</v>
      </c>
    </row>
    <row collapsed="false" customFormat="true" customHeight="true" hidden="false" ht="14.25" outlineLevel="0" r="1150" s="1">
      <c r="A1150" s="3" t="s">
        <v>964</v>
      </c>
      <c r="B1150" s="3" t="s">
        <v>1023</v>
      </c>
      <c r="C1150" s="3" t="n">
        <v>2</v>
      </c>
      <c r="D1150" s="3" t="s">
        <v>10</v>
      </c>
      <c r="E1150" s="3" t="n">
        <v>11</v>
      </c>
      <c r="F1150" s="10" t="s">
        <v>1034</v>
      </c>
    </row>
    <row collapsed="false" customFormat="true" customHeight="true" hidden="false" ht="14.25" outlineLevel="0" r="1151" s="1">
      <c r="A1151" s="3" t="s">
        <v>964</v>
      </c>
      <c r="B1151" s="3" t="s">
        <v>1023</v>
      </c>
      <c r="C1151" s="3" t="n">
        <v>2</v>
      </c>
      <c r="D1151" s="3" t="s">
        <v>12</v>
      </c>
      <c r="E1151" s="3" t="n">
        <v>12</v>
      </c>
      <c r="F1151" s="3" t="s">
        <v>1035</v>
      </c>
    </row>
    <row collapsed="false" customFormat="true" customHeight="true" hidden="false" ht="14.25" outlineLevel="0" r="1152" s="1">
      <c r="A1152" s="3" t="s">
        <v>964</v>
      </c>
      <c r="B1152" s="3" t="s">
        <v>1023</v>
      </c>
      <c r="C1152" s="3" t="n">
        <v>2</v>
      </c>
      <c r="D1152" s="3" t="s">
        <v>8</v>
      </c>
      <c r="E1152" s="3" t="n">
        <v>13</v>
      </c>
      <c r="F1152" s="3" t="s">
        <v>1036</v>
      </c>
    </row>
    <row collapsed="false" customFormat="true" customHeight="true" hidden="false" ht="14.25" outlineLevel="0" r="1153" s="1">
      <c r="A1153" s="3" t="s">
        <v>964</v>
      </c>
      <c r="B1153" s="3" t="s">
        <v>1023</v>
      </c>
      <c r="C1153" s="3" t="n">
        <v>2</v>
      </c>
      <c r="D1153" s="3" t="s">
        <v>12</v>
      </c>
      <c r="E1153" s="3" t="n">
        <v>14</v>
      </c>
      <c r="F1153" s="3" t="s">
        <v>1037</v>
      </c>
    </row>
    <row collapsed="false" customFormat="true" customHeight="true" hidden="false" ht="14.25" outlineLevel="0" r="1154" s="1">
      <c r="A1154" s="3" t="s">
        <v>964</v>
      </c>
      <c r="B1154" s="3" t="s">
        <v>1023</v>
      </c>
      <c r="C1154" s="3" t="n">
        <v>3</v>
      </c>
      <c r="D1154" s="3" t="s">
        <v>12</v>
      </c>
      <c r="E1154" s="3" t="n">
        <v>15</v>
      </c>
      <c r="F1154" s="3" t="s">
        <v>1038</v>
      </c>
    </row>
    <row collapsed="false" customFormat="true" customHeight="true" hidden="false" ht="14.25" outlineLevel="0" r="1155" s="1">
      <c r="A1155" s="3" t="s">
        <v>964</v>
      </c>
      <c r="B1155" s="3" t="s">
        <v>1023</v>
      </c>
      <c r="C1155" s="3" t="n">
        <v>3</v>
      </c>
      <c r="D1155" s="3" t="s">
        <v>12</v>
      </c>
      <c r="E1155" s="3" t="n">
        <v>16</v>
      </c>
      <c r="F1155" s="3" t="s">
        <v>1039</v>
      </c>
    </row>
    <row collapsed="false" customFormat="true" customHeight="true" hidden="false" ht="14.25" outlineLevel="0" r="1156" s="1">
      <c r="A1156" s="3" t="s">
        <v>964</v>
      </c>
      <c r="B1156" s="3" t="s">
        <v>1023</v>
      </c>
      <c r="C1156" s="3" t="n">
        <v>3</v>
      </c>
      <c r="D1156" s="3" t="s">
        <v>10</v>
      </c>
      <c r="E1156" s="3" t="n">
        <v>17</v>
      </c>
      <c r="F1156" s="3" t="s">
        <v>1040</v>
      </c>
    </row>
    <row collapsed="false" customFormat="true" customHeight="true" hidden="false" ht="14.25" outlineLevel="0" r="1157" s="1">
      <c r="A1157" s="3" t="s">
        <v>964</v>
      </c>
      <c r="B1157" s="3" t="s">
        <v>1023</v>
      </c>
      <c r="C1157" s="3" t="n">
        <v>3</v>
      </c>
      <c r="D1157" s="3" t="s">
        <v>10</v>
      </c>
      <c r="E1157" s="3" t="n">
        <v>18</v>
      </c>
      <c r="F1157" s="3" t="s">
        <v>1041</v>
      </c>
    </row>
    <row collapsed="false" customFormat="true" customHeight="true" hidden="false" ht="14.25" outlineLevel="0" r="1158" s="1">
      <c r="A1158" s="3" t="s">
        <v>964</v>
      </c>
      <c r="B1158" s="3" t="s">
        <v>1023</v>
      </c>
      <c r="C1158" s="3" t="n">
        <v>3</v>
      </c>
      <c r="D1158" s="3" t="s">
        <v>8</v>
      </c>
      <c r="E1158" s="3" t="n">
        <v>19</v>
      </c>
      <c r="F1158" s="3" t="s">
        <v>1042</v>
      </c>
    </row>
    <row collapsed="false" customFormat="true" customHeight="true" hidden="false" ht="14.25" outlineLevel="0" r="1159" s="1">
      <c r="A1159" s="3" t="s">
        <v>964</v>
      </c>
      <c r="B1159" s="3" t="s">
        <v>1023</v>
      </c>
      <c r="C1159" s="3" t="n">
        <v>3</v>
      </c>
      <c r="D1159" s="3" t="s">
        <v>12</v>
      </c>
      <c r="E1159" s="3" t="n">
        <v>20</v>
      </c>
      <c r="F1159" s="3" t="s">
        <v>1043</v>
      </c>
    </row>
    <row collapsed="false" customFormat="true" customHeight="true" hidden="false" ht="14.25" outlineLevel="0" r="1160" s="1">
      <c r="A1160" s="3"/>
      <c r="B1160" s="3"/>
      <c r="C1160" s="3"/>
      <c r="D1160" s="3"/>
      <c r="E1160" s="3"/>
      <c r="F1160" s="3"/>
    </row>
    <row collapsed="false" customFormat="true" customHeight="true" hidden="false" ht="14.25" outlineLevel="0" r="1161" s="1">
      <c r="A1161" s="3" t="s">
        <v>964</v>
      </c>
      <c r="B1161" s="3" t="s">
        <v>1044</v>
      </c>
      <c r="C1161" s="3" t="n">
        <v>0</v>
      </c>
      <c r="D1161" s="3" t="n">
        <v>2</v>
      </c>
      <c r="E1161" s="3"/>
      <c r="F1161" s="3"/>
    </row>
    <row collapsed="false" customFormat="true" customHeight="true" hidden="false" ht="14.25" outlineLevel="0" r="1162" s="1">
      <c r="A1162" s="3" t="s">
        <v>964</v>
      </c>
      <c r="B1162" s="3" t="s">
        <v>1044</v>
      </c>
      <c r="C1162" s="3" t="n">
        <v>2</v>
      </c>
      <c r="D1162" s="3" t="s">
        <v>8</v>
      </c>
      <c r="E1162" s="3" t="n">
        <v>1</v>
      </c>
      <c r="F1162" s="3" t="s">
        <v>1045</v>
      </c>
    </row>
    <row collapsed="false" customFormat="true" customHeight="true" hidden="false" ht="14.25" outlineLevel="0" r="1163" s="1">
      <c r="A1163" s="3" t="s">
        <v>964</v>
      </c>
      <c r="B1163" s="3" t="s">
        <v>1044</v>
      </c>
      <c r="C1163" s="3" t="n">
        <v>2</v>
      </c>
      <c r="D1163" s="3" t="s">
        <v>12</v>
      </c>
      <c r="E1163" s="3" t="n">
        <v>2</v>
      </c>
      <c r="F1163" s="3" t="s">
        <v>1046</v>
      </c>
    </row>
    <row collapsed="false" customFormat="true" customHeight="true" hidden="false" ht="14.25" outlineLevel="0" r="1164" s="1">
      <c r="A1164" s="3" t="s">
        <v>964</v>
      </c>
      <c r="B1164" s="3" t="s">
        <v>1044</v>
      </c>
      <c r="C1164" s="3" t="n">
        <v>2</v>
      </c>
      <c r="D1164" s="3" t="s">
        <v>8</v>
      </c>
      <c r="E1164" s="3" t="n">
        <v>3</v>
      </c>
      <c r="F1164" s="3" t="s">
        <v>1047</v>
      </c>
    </row>
    <row collapsed="false" customFormat="true" customHeight="true" hidden="false" ht="14.25" outlineLevel="0" r="1165" s="1">
      <c r="A1165" s="3" t="s">
        <v>964</v>
      </c>
      <c r="B1165" s="3" t="s">
        <v>1044</v>
      </c>
      <c r="C1165" s="3" t="n">
        <v>2</v>
      </c>
      <c r="D1165" s="3" t="s">
        <v>12</v>
      </c>
      <c r="E1165" s="3" t="n">
        <v>4</v>
      </c>
      <c r="F1165" s="3" t="s">
        <v>1048</v>
      </c>
    </row>
    <row collapsed="false" customFormat="true" customHeight="true" hidden="false" ht="14.25" outlineLevel="0" r="1166" s="1">
      <c r="A1166" s="3" t="s">
        <v>964</v>
      </c>
      <c r="B1166" s="3" t="s">
        <v>1044</v>
      </c>
      <c r="C1166" s="3" t="n">
        <v>2</v>
      </c>
      <c r="D1166" s="3" t="s">
        <v>8</v>
      </c>
      <c r="E1166" s="3" t="n">
        <v>5</v>
      </c>
      <c r="F1166" s="3" t="s">
        <v>1049</v>
      </c>
    </row>
    <row collapsed="false" customFormat="true" customHeight="true" hidden="false" ht="14.25" outlineLevel="0" r="1167" s="1">
      <c r="A1167" s="3" t="s">
        <v>964</v>
      </c>
      <c r="B1167" s="3" t="s">
        <v>1044</v>
      </c>
      <c r="C1167" s="3" t="n">
        <v>2</v>
      </c>
      <c r="D1167" s="3" t="s">
        <v>8</v>
      </c>
      <c r="E1167" s="3" t="n">
        <v>6</v>
      </c>
      <c r="F1167" s="5" t="s">
        <v>1050</v>
      </c>
    </row>
    <row collapsed="false" customFormat="true" customHeight="true" hidden="false" ht="14.25" outlineLevel="0" r="1168" s="1">
      <c r="A1168" s="3" t="s">
        <v>964</v>
      </c>
      <c r="B1168" s="3" t="s">
        <v>1044</v>
      </c>
      <c r="C1168" s="3" t="n">
        <v>2</v>
      </c>
      <c r="D1168" s="3" t="s">
        <v>8</v>
      </c>
      <c r="E1168" s="3" t="n">
        <v>7</v>
      </c>
      <c r="F1168" s="5" t="s">
        <v>1051</v>
      </c>
    </row>
    <row collapsed="false" customFormat="true" customHeight="true" hidden="false" ht="14.25" outlineLevel="0" r="1169" s="1">
      <c r="A1169" s="3" t="s">
        <v>964</v>
      </c>
      <c r="B1169" s="3" t="s">
        <v>1044</v>
      </c>
      <c r="C1169" s="3" t="n">
        <v>3</v>
      </c>
      <c r="D1169" s="4" t="s">
        <v>12</v>
      </c>
      <c r="E1169" s="3" t="n">
        <v>8</v>
      </c>
      <c r="F1169" s="3" t="s">
        <v>1052</v>
      </c>
    </row>
    <row collapsed="false" customFormat="true" customHeight="true" hidden="false" ht="14.25" outlineLevel="0" r="1170" s="1">
      <c r="A1170" s="3" t="s">
        <v>964</v>
      </c>
      <c r="B1170" s="3" t="s">
        <v>1044</v>
      </c>
      <c r="C1170" s="3" t="n">
        <v>3</v>
      </c>
      <c r="D1170" s="4" t="s">
        <v>8</v>
      </c>
      <c r="E1170" s="3" t="n">
        <v>9</v>
      </c>
      <c r="F1170" s="3" t="s">
        <v>1053</v>
      </c>
    </row>
    <row collapsed="false" customFormat="true" customHeight="true" hidden="false" ht="14.25" outlineLevel="0" r="1171" s="1">
      <c r="A1171" s="3" t="s">
        <v>964</v>
      </c>
      <c r="B1171" s="3" t="s">
        <v>1044</v>
      </c>
      <c r="C1171" s="3" t="n">
        <v>3</v>
      </c>
      <c r="D1171" s="4" t="s">
        <v>12</v>
      </c>
      <c r="E1171" s="3" t="n">
        <v>10</v>
      </c>
      <c r="F1171" s="3" t="s">
        <v>1054</v>
      </c>
    </row>
    <row collapsed="false" customFormat="true" customHeight="true" hidden="false" ht="14.25" outlineLevel="0" r="1172" s="1">
      <c r="A1172" s="3"/>
      <c r="B1172" s="3"/>
      <c r="C1172" s="3"/>
      <c r="D1172" s="4"/>
      <c r="E1172" s="3"/>
      <c r="F1172" s="3"/>
    </row>
    <row collapsed="false" customFormat="true" customHeight="true" hidden="false" ht="14.25" outlineLevel="0" r="1173" s="1">
      <c r="A1173" s="3" t="s">
        <v>964</v>
      </c>
      <c r="B1173" s="3" t="s">
        <v>1055</v>
      </c>
      <c r="C1173" s="3" t="n">
        <v>0</v>
      </c>
      <c r="D1173" s="4" t="n">
        <v>3</v>
      </c>
      <c r="E1173" s="3"/>
      <c r="F1173" s="3"/>
    </row>
    <row collapsed="false" customFormat="true" customHeight="true" hidden="false" ht="14.25" outlineLevel="0" r="1174" s="1">
      <c r="A1174" s="3" t="s">
        <v>964</v>
      </c>
      <c r="B1174" s="3" t="s">
        <v>1055</v>
      </c>
      <c r="C1174" s="3" t="n">
        <v>2</v>
      </c>
      <c r="D1174" s="3" t="s">
        <v>8</v>
      </c>
      <c r="E1174" s="3" t="n">
        <v>1</v>
      </c>
      <c r="F1174" s="3" t="s">
        <v>1056</v>
      </c>
    </row>
    <row collapsed="false" customFormat="true" customHeight="true" hidden="false" ht="14.25" outlineLevel="0" r="1175" s="1">
      <c r="A1175" s="3" t="s">
        <v>964</v>
      </c>
      <c r="B1175" s="3" t="s">
        <v>1055</v>
      </c>
      <c r="C1175" s="3" t="n">
        <v>2</v>
      </c>
      <c r="D1175" s="3" t="s">
        <v>8</v>
      </c>
      <c r="E1175" s="3" t="n">
        <v>2</v>
      </c>
      <c r="F1175" s="3" t="s">
        <v>1057</v>
      </c>
    </row>
    <row collapsed="false" customFormat="true" customHeight="true" hidden="false" ht="14.25" outlineLevel="0" r="1176" s="1">
      <c r="A1176" s="3" t="s">
        <v>964</v>
      </c>
      <c r="B1176" s="3" t="s">
        <v>1055</v>
      </c>
      <c r="C1176" s="3" t="n">
        <v>2</v>
      </c>
      <c r="D1176" s="3" t="s">
        <v>12</v>
      </c>
      <c r="E1176" s="3" t="n">
        <v>3</v>
      </c>
      <c r="F1176" s="3" t="s">
        <v>1058</v>
      </c>
    </row>
    <row collapsed="false" customFormat="true" customHeight="true" hidden="false" ht="14.25" outlineLevel="0" r="1177" s="1">
      <c r="A1177" s="3" t="s">
        <v>964</v>
      </c>
      <c r="B1177" s="3" t="s">
        <v>1055</v>
      </c>
      <c r="C1177" s="3" t="n">
        <v>2</v>
      </c>
      <c r="D1177" s="3" t="s">
        <v>8</v>
      </c>
      <c r="E1177" s="3" t="n">
        <v>4</v>
      </c>
      <c r="F1177" s="3" t="s">
        <v>1059</v>
      </c>
    </row>
    <row collapsed="false" customFormat="true" customHeight="true" hidden="false" ht="14.25" outlineLevel="0" r="1178" s="1">
      <c r="A1178" s="3" t="s">
        <v>964</v>
      </c>
      <c r="B1178" s="3" t="s">
        <v>1055</v>
      </c>
      <c r="C1178" s="3" t="n">
        <v>2</v>
      </c>
      <c r="D1178" s="3" t="s">
        <v>8</v>
      </c>
      <c r="E1178" s="3" t="n">
        <v>5</v>
      </c>
      <c r="F1178" s="3" t="s">
        <v>1060</v>
      </c>
    </row>
    <row collapsed="false" customFormat="true" customHeight="true" hidden="false" ht="14.25" outlineLevel="0" r="1179" s="1">
      <c r="A1179" s="3" t="s">
        <v>964</v>
      </c>
      <c r="B1179" s="3" t="s">
        <v>1055</v>
      </c>
      <c r="C1179" s="3" t="n">
        <v>2</v>
      </c>
      <c r="D1179" s="3" t="s">
        <v>12</v>
      </c>
      <c r="E1179" s="3" t="n">
        <v>6</v>
      </c>
      <c r="F1179" s="3" t="s">
        <v>1061</v>
      </c>
    </row>
    <row collapsed="false" customFormat="true" customHeight="true" hidden="false" ht="14.25" outlineLevel="0" r="1180" s="1">
      <c r="A1180" s="3" t="s">
        <v>964</v>
      </c>
      <c r="B1180" s="3" t="s">
        <v>1055</v>
      </c>
      <c r="C1180" s="3" t="n">
        <v>2</v>
      </c>
      <c r="D1180" s="3" t="s">
        <v>8</v>
      </c>
      <c r="E1180" s="3" t="n">
        <v>7</v>
      </c>
      <c r="F1180" s="3" t="s">
        <v>1062</v>
      </c>
    </row>
    <row collapsed="false" customFormat="true" customHeight="true" hidden="false" ht="14.25" outlineLevel="0" r="1181" s="1">
      <c r="A1181" s="3" t="s">
        <v>964</v>
      </c>
      <c r="B1181" s="3" t="s">
        <v>1055</v>
      </c>
      <c r="C1181" s="3" t="n">
        <v>3</v>
      </c>
      <c r="D1181" s="3" t="s">
        <v>12</v>
      </c>
      <c r="E1181" s="3" t="n">
        <v>8</v>
      </c>
      <c r="F1181" s="3" t="s">
        <v>1063</v>
      </c>
    </row>
    <row collapsed="false" customFormat="true" customHeight="true" hidden="false" ht="14.25" outlineLevel="0" r="1182" s="1">
      <c r="A1182" s="3" t="s">
        <v>964</v>
      </c>
      <c r="B1182" s="3" t="s">
        <v>1055</v>
      </c>
      <c r="C1182" s="3" t="n">
        <v>3</v>
      </c>
      <c r="D1182" s="3" t="s">
        <v>8</v>
      </c>
      <c r="E1182" s="3" t="n">
        <v>9</v>
      </c>
      <c r="F1182" s="3" t="s">
        <v>1064</v>
      </c>
    </row>
    <row collapsed="false" customFormat="true" customHeight="true" hidden="false" ht="14.25" outlineLevel="0" r="1183" s="1">
      <c r="A1183" s="3" t="s">
        <v>964</v>
      </c>
      <c r="B1183" s="3" t="s">
        <v>1055</v>
      </c>
      <c r="C1183" s="3" t="n">
        <v>3</v>
      </c>
      <c r="D1183" s="3" t="s">
        <v>12</v>
      </c>
      <c r="E1183" s="3" t="n">
        <v>10</v>
      </c>
      <c r="F1183" s="3" t="s">
        <v>1065</v>
      </c>
    </row>
    <row collapsed="false" customFormat="true" customHeight="true" hidden="false" ht="14.25" outlineLevel="0" r="1184" s="1">
      <c r="A1184" s="3" t="s">
        <v>964</v>
      </c>
      <c r="B1184" s="3" t="s">
        <v>1055</v>
      </c>
      <c r="C1184" s="3" t="n">
        <v>3</v>
      </c>
      <c r="D1184" s="3" t="s">
        <v>8</v>
      </c>
      <c r="E1184" s="3" t="n">
        <v>11</v>
      </c>
      <c r="F1184" s="3" t="s">
        <v>1066</v>
      </c>
    </row>
    <row collapsed="false" customFormat="true" customHeight="true" hidden="false" ht="14.25" outlineLevel="0" r="1185" s="1">
      <c r="A1185" s="3" t="s">
        <v>964</v>
      </c>
      <c r="B1185" s="3" t="s">
        <v>1055</v>
      </c>
      <c r="C1185" s="3" t="n">
        <v>3</v>
      </c>
      <c r="D1185" s="3" t="s">
        <v>8</v>
      </c>
      <c r="E1185" s="3" t="n">
        <v>12</v>
      </c>
      <c r="F1185" s="3" t="s">
        <v>1067</v>
      </c>
    </row>
    <row collapsed="false" customFormat="true" customHeight="true" hidden="false" ht="14.25" outlineLevel="0" r="1186" s="1">
      <c r="A1186" s="3" t="s">
        <v>964</v>
      </c>
      <c r="B1186" s="3" t="s">
        <v>1055</v>
      </c>
      <c r="C1186" s="3" t="n">
        <v>3</v>
      </c>
      <c r="D1186" s="3" t="s">
        <v>12</v>
      </c>
      <c r="E1186" s="3" t="n">
        <v>13</v>
      </c>
      <c r="F1186" s="3" t="s">
        <v>1068</v>
      </c>
    </row>
    <row collapsed="false" customFormat="true" customHeight="true" hidden="false" ht="14.25" outlineLevel="0" r="1187" s="1">
      <c r="A1187" s="3" t="s">
        <v>964</v>
      </c>
      <c r="B1187" s="3" t="s">
        <v>1055</v>
      </c>
      <c r="C1187" s="3" t="n">
        <v>3</v>
      </c>
      <c r="D1187" s="3" t="s">
        <v>12</v>
      </c>
      <c r="E1187" s="3" t="n">
        <v>14</v>
      </c>
      <c r="F1187" s="3" t="s">
        <v>1069</v>
      </c>
    </row>
    <row collapsed="false" customFormat="true" customHeight="true" hidden="false" ht="14.25" outlineLevel="0" r="1188" s="1">
      <c r="A1188" s="3"/>
      <c r="B1188" s="3"/>
      <c r="C1188" s="3"/>
      <c r="D1188" s="3"/>
      <c r="E1188" s="3"/>
      <c r="F1188" s="3"/>
    </row>
    <row collapsed="false" customFormat="true" customHeight="true" hidden="false" ht="14.25" outlineLevel="0" r="1189" s="1">
      <c r="A1189" s="3" t="s">
        <v>964</v>
      </c>
      <c r="B1189" s="3" t="s">
        <v>1070</v>
      </c>
      <c r="C1189" s="3" t="n">
        <v>0</v>
      </c>
      <c r="D1189" s="3" t="n">
        <v>2</v>
      </c>
      <c r="E1189" s="3"/>
      <c r="F1189" s="3"/>
    </row>
    <row collapsed="false" customFormat="true" customHeight="true" hidden="false" ht="14.25" outlineLevel="0" r="1190" s="1">
      <c r="A1190" s="3" t="s">
        <v>964</v>
      </c>
      <c r="B1190" s="3" t="s">
        <v>1070</v>
      </c>
      <c r="C1190" s="3" t="n">
        <v>2</v>
      </c>
      <c r="D1190" s="3" t="s">
        <v>8</v>
      </c>
      <c r="E1190" s="3" t="n">
        <v>1</v>
      </c>
      <c r="F1190" s="3" t="s">
        <v>1071</v>
      </c>
    </row>
    <row collapsed="false" customFormat="true" customHeight="true" hidden="false" ht="14.25" outlineLevel="0" r="1191" s="1">
      <c r="A1191" s="3" t="s">
        <v>964</v>
      </c>
      <c r="B1191" s="3" t="s">
        <v>1070</v>
      </c>
      <c r="C1191" s="3" t="n">
        <v>2</v>
      </c>
      <c r="D1191" s="3" t="s">
        <v>12</v>
      </c>
      <c r="E1191" s="3" t="n">
        <v>2</v>
      </c>
      <c r="F1191" s="10" t="s">
        <v>1072</v>
      </c>
    </row>
    <row collapsed="false" customFormat="true" customHeight="true" hidden="false" ht="14.25" outlineLevel="0" r="1192" s="1">
      <c r="A1192" s="3" t="s">
        <v>964</v>
      </c>
      <c r="B1192" s="3" t="s">
        <v>1070</v>
      </c>
      <c r="C1192" s="3" t="n">
        <v>2</v>
      </c>
      <c r="D1192" s="3" t="s">
        <v>12</v>
      </c>
      <c r="E1192" s="3" t="n">
        <v>3</v>
      </c>
      <c r="F1192" s="10" t="s">
        <v>1073</v>
      </c>
    </row>
    <row collapsed="false" customFormat="true" customHeight="true" hidden="false" ht="14.25" outlineLevel="0" r="1193" s="1">
      <c r="A1193" s="3" t="s">
        <v>964</v>
      </c>
      <c r="B1193" s="3" t="s">
        <v>1070</v>
      </c>
      <c r="C1193" s="3" t="n">
        <v>2</v>
      </c>
      <c r="D1193" s="3" t="s">
        <v>8</v>
      </c>
      <c r="E1193" s="3" t="n">
        <v>4</v>
      </c>
      <c r="F1193" s="10" t="s">
        <v>1074</v>
      </c>
    </row>
    <row collapsed="false" customFormat="true" customHeight="true" hidden="false" ht="14.25" outlineLevel="0" r="1194" s="1">
      <c r="A1194" s="3" t="s">
        <v>964</v>
      </c>
      <c r="B1194" s="3" t="s">
        <v>1070</v>
      </c>
      <c r="C1194" s="3" t="n">
        <v>2</v>
      </c>
      <c r="D1194" s="3" t="s">
        <v>12</v>
      </c>
      <c r="E1194" s="3" t="n">
        <v>5</v>
      </c>
      <c r="F1194" s="10" t="s">
        <v>1075</v>
      </c>
    </row>
    <row collapsed="false" customFormat="true" customHeight="true" hidden="false" ht="14.25" outlineLevel="0" r="1195" s="1">
      <c r="A1195" s="3" t="s">
        <v>964</v>
      </c>
      <c r="B1195" s="3" t="s">
        <v>1070</v>
      </c>
      <c r="C1195" s="3" t="n">
        <v>2</v>
      </c>
      <c r="D1195" s="3" t="s">
        <v>8</v>
      </c>
      <c r="E1195" s="3" t="n">
        <v>6</v>
      </c>
      <c r="F1195" s="10" t="s">
        <v>1076</v>
      </c>
    </row>
    <row collapsed="false" customFormat="true" customHeight="true" hidden="false" ht="14.25" outlineLevel="0" r="1196" s="1">
      <c r="A1196" s="3"/>
      <c r="B1196" s="3"/>
      <c r="C1196" s="3"/>
      <c r="D1196" s="3"/>
      <c r="E1196" s="3"/>
      <c r="F1196" s="3"/>
    </row>
    <row collapsed="false" customFormat="true" customHeight="true" hidden="false" ht="14.25" outlineLevel="0" r="1197" s="1">
      <c r="A1197" s="3" t="s">
        <v>964</v>
      </c>
      <c r="B1197" s="3" t="s">
        <v>1077</v>
      </c>
      <c r="C1197" s="3" t="n">
        <v>0</v>
      </c>
      <c r="D1197" s="3" t="n">
        <v>0</v>
      </c>
      <c r="E1197" s="3"/>
      <c r="F1197" s="3"/>
    </row>
    <row collapsed="false" customFormat="true" customHeight="true" hidden="false" ht="14.25" outlineLevel="0" r="1198" s="1">
      <c r="A1198" s="3" t="s">
        <v>964</v>
      </c>
      <c r="B1198" s="3" t="s">
        <v>1077</v>
      </c>
      <c r="C1198" s="3" t="n">
        <v>3</v>
      </c>
      <c r="D1198" s="3" t="s">
        <v>8</v>
      </c>
      <c r="E1198" s="3" t="n">
        <v>1</v>
      </c>
      <c r="F1198" s="3" t="s">
        <v>1078</v>
      </c>
    </row>
    <row collapsed="false" customFormat="true" customHeight="true" hidden="false" ht="14.25" outlineLevel="0" r="1199" s="1">
      <c r="A1199" s="3" t="s">
        <v>964</v>
      </c>
      <c r="B1199" s="3" t="s">
        <v>1077</v>
      </c>
      <c r="C1199" s="3" t="n">
        <v>3</v>
      </c>
      <c r="D1199" s="3" t="s">
        <v>12</v>
      </c>
      <c r="E1199" s="3" t="n">
        <v>2</v>
      </c>
      <c r="F1199" s="3" t="s">
        <v>1079</v>
      </c>
    </row>
    <row collapsed="false" customFormat="true" customHeight="true" hidden="false" ht="14.25" outlineLevel="0" r="1200" s="1">
      <c r="A1200" s="3" t="s">
        <v>964</v>
      </c>
      <c r="B1200" s="3" t="s">
        <v>1077</v>
      </c>
      <c r="C1200" s="3" t="n">
        <v>3</v>
      </c>
      <c r="D1200" s="3" t="s">
        <v>8</v>
      </c>
      <c r="E1200" s="3" t="n">
        <v>3</v>
      </c>
      <c r="F1200" s="3" t="s">
        <v>1080</v>
      </c>
    </row>
    <row collapsed="false" customFormat="true" customHeight="true" hidden="false" ht="14.25" outlineLevel="0" r="1201" s="1">
      <c r="A1201" s="3" t="s">
        <v>964</v>
      </c>
      <c r="B1201" s="3" t="s">
        <v>1077</v>
      </c>
      <c r="C1201" s="3" t="n">
        <v>3</v>
      </c>
      <c r="D1201" s="3" t="s">
        <v>12</v>
      </c>
      <c r="E1201" s="3" t="n">
        <v>4</v>
      </c>
      <c r="F1201" s="3" t="s">
        <v>1081</v>
      </c>
    </row>
    <row collapsed="false" customFormat="true" customHeight="true" hidden="false" ht="14.25" outlineLevel="0" r="1202" s="1">
      <c r="A1202" s="3" t="s">
        <v>964</v>
      </c>
      <c r="B1202" s="3" t="s">
        <v>1077</v>
      </c>
      <c r="C1202" s="3" t="n">
        <v>3</v>
      </c>
      <c r="D1202" s="3" t="s">
        <v>12</v>
      </c>
      <c r="E1202" s="3" t="n">
        <v>5</v>
      </c>
      <c r="F1202" s="3" t="s">
        <v>1082</v>
      </c>
    </row>
    <row collapsed="false" customFormat="true" customHeight="true" hidden="false" ht="14.25" outlineLevel="0" r="1203" s="1">
      <c r="A1203" s="3"/>
      <c r="B1203" s="3"/>
      <c r="C1203" s="3"/>
      <c r="D1203" s="3"/>
      <c r="E1203" s="3"/>
      <c r="F1203" s="3"/>
    </row>
    <row collapsed="false" customFormat="true" customHeight="true" hidden="false" ht="14.25" outlineLevel="0" r="1204" s="1">
      <c r="A1204" s="3" t="s">
        <v>964</v>
      </c>
      <c r="B1204" s="3" t="s">
        <v>1083</v>
      </c>
      <c r="C1204" s="3" t="n">
        <v>0</v>
      </c>
      <c r="D1204" s="3" t="n">
        <v>1</v>
      </c>
      <c r="E1204" s="3"/>
      <c r="F1204" s="3"/>
    </row>
    <row collapsed="false" customFormat="true" customHeight="true" hidden="false" ht="14.25" outlineLevel="0" r="1205" s="1">
      <c r="A1205" s="3" t="s">
        <v>964</v>
      </c>
      <c r="B1205" s="3" t="s">
        <v>1083</v>
      </c>
      <c r="C1205" s="3" t="n">
        <v>2</v>
      </c>
      <c r="D1205" s="3" t="s">
        <v>8</v>
      </c>
      <c r="E1205" s="3" t="n">
        <v>1</v>
      </c>
      <c r="F1205" s="3" t="s">
        <v>1084</v>
      </c>
    </row>
    <row collapsed="false" customFormat="true" customHeight="true" hidden="false" ht="14.25" outlineLevel="0" r="1206" s="1">
      <c r="A1206" s="3" t="s">
        <v>964</v>
      </c>
      <c r="B1206" s="3" t="s">
        <v>1083</v>
      </c>
      <c r="C1206" s="3" t="n">
        <v>2</v>
      </c>
      <c r="D1206" s="3" t="s">
        <v>8</v>
      </c>
      <c r="E1206" s="3" t="n">
        <v>2</v>
      </c>
      <c r="F1206" s="3" t="s">
        <v>1085</v>
      </c>
    </row>
    <row collapsed="false" customFormat="true" customHeight="true" hidden="false" ht="14.25" outlineLevel="0" r="1207" s="1">
      <c r="A1207" s="3" t="s">
        <v>964</v>
      </c>
      <c r="B1207" s="3" t="s">
        <v>1083</v>
      </c>
      <c r="C1207" s="3" t="n">
        <v>2</v>
      </c>
      <c r="D1207" s="3" t="s">
        <v>8</v>
      </c>
      <c r="E1207" s="3" t="n">
        <v>3</v>
      </c>
      <c r="F1207" s="3" t="s">
        <v>1086</v>
      </c>
    </row>
    <row collapsed="false" customFormat="true" customHeight="true" hidden="false" ht="14.25" outlineLevel="0" r="1208" s="1">
      <c r="A1208" s="3" t="s">
        <v>964</v>
      </c>
      <c r="B1208" s="3" t="s">
        <v>1083</v>
      </c>
      <c r="C1208" s="3" t="n">
        <v>3</v>
      </c>
      <c r="D1208" s="3" t="s">
        <v>8</v>
      </c>
      <c r="E1208" s="3" t="n">
        <v>4</v>
      </c>
      <c r="F1208" s="3" t="s">
        <v>1087</v>
      </c>
    </row>
    <row collapsed="false" customFormat="true" customHeight="true" hidden="false" ht="14.25" outlineLevel="0" r="1209" s="1">
      <c r="A1209" s="3" t="s">
        <v>964</v>
      </c>
      <c r="B1209" s="3" t="s">
        <v>1083</v>
      </c>
      <c r="C1209" s="3" t="n">
        <v>3</v>
      </c>
      <c r="D1209" s="3" t="s">
        <v>12</v>
      </c>
      <c r="E1209" s="3" t="n">
        <v>5</v>
      </c>
      <c r="F1209" s="3" t="s">
        <v>1088</v>
      </c>
    </row>
    <row collapsed="false" customFormat="true" customHeight="true" hidden="false" ht="14.25" outlineLevel="0" r="1210" s="1">
      <c r="A1210" s="3" t="s">
        <v>964</v>
      </c>
      <c r="B1210" s="3" t="s">
        <v>1083</v>
      </c>
      <c r="C1210" s="3" t="n">
        <v>3</v>
      </c>
      <c r="D1210" s="3" t="s">
        <v>12</v>
      </c>
      <c r="E1210" s="3" t="n">
        <v>6</v>
      </c>
      <c r="F1210" s="3" t="s">
        <v>1089</v>
      </c>
    </row>
    <row collapsed="false" customFormat="true" customHeight="true" hidden="false" ht="14.25" outlineLevel="0" r="1211" s="1">
      <c r="A1211" s="3" t="s">
        <v>964</v>
      </c>
      <c r="B1211" s="3" t="s">
        <v>1083</v>
      </c>
      <c r="C1211" s="3" t="n">
        <v>3</v>
      </c>
      <c r="D1211" s="3" t="s">
        <v>12</v>
      </c>
      <c r="E1211" s="3" t="n">
        <v>7</v>
      </c>
      <c r="F1211" s="3" t="s">
        <v>1090</v>
      </c>
    </row>
    <row collapsed="false" customFormat="true" customHeight="true" hidden="false" ht="14.25" outlineLevel="0" r="1212" s="1">
      <c r="A1212" s="3"/>
      <c r="B1212" s="3"/>
      <c r="C1212" s="3"/>
      <c r="D1212" s="3"/>
      <c r="E1212" s="3"/>
      <c r="F1212" s="3"/>
    </row>
    <row collapsed="false" customFormat="true" customHeight="true" hidden="false" ht="14.25" outlineLevel="0" r="1213" s="1">
      <c r="A1213" s="3" t="s">
        <v>1091</v>
      </c>
      <c r="B1213" s="3" t="s">
        <v>1092</v>
      </c>
      <c r="C1213" s="3" t="n">
        <v>3</v>
      </c>
      <c r="D1213" s="3" t="n">
        <v>0</v>
      </c>
      <c r="E1213" s="3"/>
      <c r="F1213" s="3"/>
    </row>
    <row collapsed="false" customFormat="true" customHeight="true" hidden="false" ht="14.25" outlineLevel="0" r="1214" s="1">
      <c r="A1214" s="3" t="s">
        <v>1091</v>
      </c>
      <c r="B1214" s="3" t="s">
        <v>1092</v>
      </c>
      <c r="C1214" s="3" t="n">
        <v>1</v>
      </c>
      <c r="D1214" s="3" t="s">
        <v>8</v>
      </c>
      <c r="E1214" s="3" t="n">
        <v>1</v>
      </c>
      <c r="F1214" s="17" t="s">
        <v>1093</v>
      </c>
    </row>
    <row collapsed="false" customFormat="true" customHeight="true" hidden="false" ht="14.25" outlineLevel="0" r="1215" s="1">
      <c r="A1215" s="3" t="s">
        <v>1091</v>
      </c>
      <c r="B1215" s="3" t="s">
        <v>1092</v>
      </c>
      <c r="C1215" s="3" t="n">
        <v>1</v>
      </c>
      <c r="D1215" s="3" t="s">
        <v>8</v>
      </c>
      <c r="E1215" s="3" t="n">
        <v>2</v>
      </c>
      <c r="F1215" s="18" t="s">
        <v>1094</v>
      </c>
    </row>
    <row collapsed="false" customFormat="true" customHeight="true" hidden="false" ht="14.25" outlineLevel="0" r="1216" s="1">
      <c r="A1216" s="3" t="s">
        <v>1091</v>
      </c>
      <c r="B1216" s="3" t="s">
        <v>1092</v>
      </c>
      <c r="C1216" s="3" t="n">
        <v>1</v>
      </c>
      <c r="D1216" s="3" t="s">
        <v>8</v>
      </c>
      <c r="E1216" s="3" t="n">
        <v>3</v>
      </c>
      <c r="F1216" s="17" t="s">
        <v>1095</v>
      </c>
    </row>
    <row collapsed="false" customFormat="true" customHeight="true" hidden="false" ht="14.25" outlineLevel="0" r="1217" s="1">
      <c r="A1217" s="3" t="s">
        <v>1091</v>
      </c>
      <c r="B1217" s="3" t="s">
        <v>1092</v>
      </c>
      <c r="C1217" s="3" t="n">
        <v>1</v>
      </c>
      <c r="D1217" s="3" t="s">
        <v>8</v>
      </c>
      <c r="E1217" s="3" t="n">
        <v>4</v>
      </c>
      <c r="F1217" s="17" t="s">
        <v>1096</v>
      </c>
    </row>
    <row collapsed="false" customFormat="true" customHeight="true" hidden="false" ht="14.25" outlineLevel="0" r="1218" s="1">
      <c r="A1218" s="3" t="s">
        <v>1091</v>
      </c>
      <c r="B1218" s="3" t="s">
        <v>1092</v>
      </c>
      <c r="C1218" s="3" t="n">
        <v>1</v>
      </c>
      <c r="D1218" s="3" t="s">
        <v>12</v>
      </c>
      <c r="E1218" s="3" t="n">
        <v>5</v>
      </c>
      <c r="F1218" s="19" t="s">
        <v>1097</v>
      </c>
    </row>
    <row collapsed="false" customFormat="true" customHeight="true" hidden="false" ht="14.25" outlineLevel="0" r="1219" s="1">
      <c r="A1219" s="3" t="s">
        <v>1091</v>
      </c>
      <c r="B1219" s="3" t="s">
        <v>1092</v>
      </c>
      <c r="C1219" s="3" t="n">
        <v>1</v>
      </c>
      <c r="D1219" s="3" t="s">
        <v>12</v>
      </c>
      <c r="E1219" s="3" t="n">
        <v>6</v>
      </c>
      <c r="F1219" s="19" t="s">
        <v>1098</v>
      </c>
    </row>
    <row collapsed="false" customFormat="true" customHeight="true" hidden="false" ht="14.25" outlineLevel="0" r="1220" s="1">
      <c r="A1220" s="3" t="s">
        <v>1091</v>
      </c>
      <c r="B1220" s="3" t="s">
        <v>1092</v>
      </c>
      <c r="C1220" s="3" t="n">
        <v>1</v>
      </c>
      <c r="D1220" s="3" t="s">
        <v>12</v>
      </c>
      <c r="E1220" s="3" t="n">
        <v>7</v>
      </c>
      <c r="F1220" s="19" t="s">
        <v>1099</v>
      </c>
    </row>
    <row collapsed="false" customFormat="true" customHeight="true" hidden="false" ht="14.25" outlineLevel="0" r="1221" s="1">
      <c r="A1221" s="3" t="s">
        <v>1091</v>
      </c>
      <c r="B1221" s="3" t="s">
        <v>1092</v>
      </c>
      <c r="C1221" s="3" t="n">
        <v>1</v>
      </c>
      <c r="D1221" s="3" t="s">
        <v>10</v>
      </c>
      <c r="E1221" s="3" t="n">
        <v>7</v>
      </c>
      <c r="F1221" s="19" t="s">
        <v>1100</v>
      </c>
    </row>
    <row collapsed="false" customFormat="true" customHeight="true" hidden="false" ht="14.25" outlineLevel="0" r="1222" s="1">
      <c r="A1222" s="3"/>
      <c r="B1222" s="3"/>
      <c r="C1222" s="3"/>
      <c r="D1222" s="3"/>
      <c r="E1222" s="3"/>
      <c r="F1222" s="3"/>
    </row>
    <row collapsed="false" customFormat="true" customHeight="true" hidden="false" ht="14.25" outlineLevel="0" r="1223" s="1">
      <c r="A1223" s="3" t="s">
        <v>1091</v>
      </c>
      <c r="B1223" s="3" t="s">
        <v>1101</v>
      </c>
      <c r="C1223" s="3" t="n">
        <v>3</v>
      </c>
      <c r="D1223" s="3" t="n">
        <v>0</v>
      </c>
      <c r="E1223" s="3"/>
      <c r="F1223" s="3"/>
    </row>
    <row collapsed="false" customFormat="true" customHeight="true" hidden="false" ht="14.25" outlineLevel="0" r="1224" s="1">
      <c r="A1224" s="3" t="s">
        <v>1091</v>
      </c>
      <c r="B1224" s="3" t="s">
        <v>1101</v>
      </c>
      <c r="C1224" s="3" t="n">
        <v>1</v>
      </c>
      <c r="D1224" s="3" t="s">
        <v>8</v>
      </c>
      <c r="E1224" s="3" t="n">
        <v>1</v>
      </c>
      <c r="F1224" s="19" t="s">
        <v>1102</v>
      </c>
    </row>
    <row collapsed="false" customFormat="true" customHeight="true" hidden="false" ht="14.25" outlineLevel="0" r="1225" s="1">
      <c r="A1225" s="3" t="s">
        <v>1091</v>
      </c>
      <c r="B1225" s="3" t="s">
        <v>1101</v>
      </c>
      <c r="C1225" s="3" t="n">
        <v>1</v>
      </c>
      <c r="D1225" s="3" t="s">
        <v>8</v>
      </c>
      <c r="E1225" s="3" t="n">
        <v>2</v>
      </c>
      <c r="F1225" s="19" t="s">
        <v>1103</v>
      </c>
    </row>
    <row collapsed="false" customFormat="true" customHeight="true" hidden="false" ht="14.25" outlineLevel="0" r="1226" s="1">
      <c r="A1226" s="3" t="s">
        <v>1091</v>
      </c>
      <c r="B1226" s="3" t="s">
        <v>1101</v>
      </c>
      <c r="C1226" s="3" t="n">
        <v>1</v>
      </c>
      <c r="D1226" s="3" t="s">
        <v>8</v>
      </c>
      <c r="E1226" s="3" t="n">
        <v>3</v>
      </c>
      <c r="F1226" s="19" t="s">
        <v>1104</v>
      </c>
    </row>
    <row collapsed="false" customFormat="true" customHeight="true" hidden="false" ht="14.25" outlineLevel="0" r="1227" s="1">
      <c r="A1227" s="3" t="s">
        <v>1091</v>
      </c>
      <c r="B1227" s="3" t="s">
        <v>1101</v>
      </c>
      <c r="C1227" s="3" t="n">
        <v>1</v>
      </c>
      <c r="D1227" s="3" t="s">
        <v>12</v>
      </c>
      <c r="E1227" s="3" t="n">
        <v>4</v>
      </c>
      <c r="F1227" s="19" t="s">
        <v>1105</v>
      </c>
    </row>
    <row collapsed="false" customFormat="true" customHeight="true" hidden="false" ht="14.25" outlineLevel="0" r="1228" s="1">
      <c r="A1228" s="3" t="s">
        <v>1091</v>
      </c>
      <c r="B1228" s="3" t="s">
        <v>1101</v>
      </c>
      <c r="C1228" s="3" t="n">
        <v>1</v>
      </c>
      <c r="D1228" s="3" t="s">
        <v>10</v>
      </c>
      <c r="E1228" s="3" t="n">
        <v>5</v>
      </c>
      <c r="F1228" s="19" t="s">
        <v>1106</v>
      </c>
    </row>
    <row collapsed="false" customFormat="true" customHeight="true" hidden="false" ht="14.25" outlineLevel="0" r="1229" s="1">
      <c r="A1229" s="3"/>
      <c r="B1229" s="3"/>
      <c r="C1229" s="3"/>
      <c r="D1229" s="3"/>
      <c r="E1229" s="3"/>
      <c r="F1229" s="3"/>
    </row>
    <row collapsed="false" customFormat="true" customHeight="true" hidden="false" ht="14.25" outlineLevel="0" r="1230" s="4">
      <c r="A1230" s="3" t="s">
        <v>1091</v>
      </c>
      <c r="B1230" s="3" t="s">
        <v>1107</v>
      </c>
      <c r="C1230" s="3" t="n">
        <v>6</v>
      </c>
      <c r="D1230" s="3" t="n">
        <v>0</v>
      </c>
      <c r="E1230" s="3"/>
      <c r="F1230" s="3"/>
    </row>
    <row collapsed="false" customFormat="true" customHeight="true" hidden="false" ht="14.25" outlineLevel="0" r="1231" s="4">
      <c r="A1231" s="3" t="s">
        <v>1091</v>
      </c>
      <c r="B1231" s="3" t="s">
        <v>1107</v>
      </c>
      <c r="C1231" s="3" t="n">
        <v>1</v>
      </c>
      <c r="D1231" s="3" t="s">
        <v>8</v>
      </c>
      <c r="E1231" s="3" t="n">
        <v>1</v>
      </c>
      <c r="F1231" s="20" t="s">
        <v>1108</v>
      </c>
    </row>
    <row collapsed="false" customFormat="true" customHeight="true" hidden="false" ht="14.25" outlineLevel="0" r="1232" s="4">
      <c r="A1232" s="3" t="s">
        <v>1091</v>
      </c>
      <c r="B1232" s="3" t="s">
        <v>1107</v>
      </c>
      <c r="C1232" s="3" t="n">
        <v>1</v>
      </c>
      <c r="D1232" s="3" t="s">
        <v>8</v>
      </c>
      <c r="E1232" s="3" t="n">
        <v>2</v>
      </c>
      <c r="F1232" s="20" t="s">
        <v>1109</v>
      </c>
    </row>
    <row collapsed="false" customFormat="true" customHeight="true" hidden="false" ht="14.25" outlineLevel="0" r="1233" s="4">
      <c r="A1233" s="3" t="s">
        <v>1091</v>
      </c>
      <c r="B1233" s="3" t="s">
        <v>1107</v>
      </c>
      <c r="C1233" s="3" t="n">
        <v>1</v>
      </c>
      <c r="D1233" s="3" t="s">
        <v>8</v>
      </c>
      <c r="E1233" s="3" t="n">
        <v>3</v>
      </c>
      <c r="F1233" s="20" t="s">
        <v>1110</v>
      </c>
    </row>
    <row collapsed="false" customFormat="true" customHeight="true" hidden="false" ht="14.25" outlineLevel="0" r="1234" s="4">
      <c r="A1234" s="3" t="s">
        <v>1091</v>
      </c>
      <c r="B1234" s="3" t="s">
        <v>1107</v>
      </c>
      <c r="C1234" s="3" t="n">
        <v>1</v>
      </c>
      <c r="D1234" s="3" t="s">
        <v>8</v>
      </c>
      <c r="E1234" s="3" t="n">
        <v>4</v>
      </c>
      <c r="F1234" s="20" t="s">
        <v>1111</v>
      </c>
    </row>
    <row collapsed="false" customFormat="true" customHeight="true" hidden="false" ht="14.25" outlineLevel="0" r="1235" s="4">
      <c r="A1235" s="3" t="s">
        <v>1091</v>
      </c>
      <c r="B1235" s="3" t="s">
        <v>1107</v>
      </c>
      <c r="C1235" s="3" t="n">
        <v>1</v>
      </c>
      <c r="D1235" s="3" t="s">
        <v>12</v>
      </c>
      <c r="E1235" s="3" t="n">
        <v>5</v>
      </c>
      <c r="F1235" s="20" t="s">
        <v>1112</v>
      </c>
    </row>
    <row collapsed="false" customFormat="true" customHeight="true" hidden="false" ht="14.25" outlineLevel="0" r="1236" s="4">
      <c r="A1236" s="3" t="s">
        <v>1091</v>
      </c>
      <c r="B1236" s="3" t="s">
        <v>1107</v>
      </c>
      <c r="C1236" s="3" t="n">
        <v>1</v>
      </c>
      <c r="D1236" s="3" t="s">
        <v>10</v>
      </c>
      <c r="E1236" s="3" t="n">
        <v>6</v>
      </c>
      <c r="F1236" s="20" t="s">
        <v>1113</v>
      </c>
    </row>
    <row collapsed="false" customFormat="true" customHeight="true" hidden="false" ht="14.25" outlineLevel="0" r="1237" s="4">
      <c r="A1237" s="3"/>
      <c r="B1237" s="3"/>
      <c r="C1237" s="3"/>
      <c r="D1237" s="3"/>
      <c r="E1237" s="3"/>
      <c r="F1237" s="3"/>
    </row>
    <row collapsed="false" customFormat="true" customHeight="true" hidden="false" ht="14.25" outlineLevel="0" r="1238" s="4">
      <c r="A1238" s="3" t="s">
        <v>1091</v>
      </c>
      <c r="B1238" s="3" t="s">
        <v>1114</v>
      </c>
      <c r="C1238" s="3" t="n">
        <v>1</v>
      </c>
      <c r="D1238" s="3" t="n">
        <v>0</v>
      </c>
      <c r="E1238" s="3"/>
      <c r="F1238" s="3"/>
    </row>
    <row collapsed="false" customFormat="true" customHeight="true" hidden="false" ht="14.25" outlineLevel="0" r="1239" s="4">
      <c r="A1239" s="3" t="s">
        <v>1091</v>
      </c>
      <c r="B1239" s="3" t="s">
        <v>1114</v>
      </c>
      <c r="C1239" s="3" t="n">
        <v>1</v>
      </c>
      <c r="D1239" s="3" t="s">
        <v>8</v>
      </c>
      <c r="E1239" s="3" t="n">
        <v>1</v>
      </c>
      <c r="F1239" s="20" t="s">
        <v>1115</v>
      </c>
    </row>
    <row collapsed="false" customFormat="true" customHeight="true" hidden="false" ht="14.25" outlineLevel="0" r="1240" s="4">
      <c r="A1240" s="3" t="s">
        <v>1091</v>
      </c>
      <c r="B1240" s="3" t="s">
        <v>1114</v>
      </c>
      <c r="C1240" s="3" t="n">
        <v>1</v>
      </c>
      <c r="D1240" s="3" t="s">
        <v>8</v>
      </c>
      <c r="E1240" s="3" t="n">
        <v>2</v>
      </c>
      <c r="F1240" s="20" t="s">
        <v>1116</v>
      </c>
    </row>
    <row collapsed="false" customFormat="true" customHeight="true" hidden="false" ht="14.25" outlineLevel="0" r="1241" s="4">
      <c r="A1241" s="3" t="s">
        <v>1091</v>
      </c>
      <c r="B1241" s="3" t="s">
        <v>1114</v>
      </c>
      <c r="C1241" s="3" t="n">
        <v>1</v>
      </c>
      <c r="D1241" s="3" t="s">
        <v>8</v>
      </c>
      <c r="E1241" s="3" t="n">
        <v>3</v>
      </c>
      <c r="F1241" s="20" t="s">
        <v>1117</v>
      </c>
    </row>
    <row collapsed="false" customFormat="true" customHeight="true" hidden="false" ht="14.25" outlineLevel="0" r="1242" s="4">
      <c r="A1242" s="3" t="s">
        <v>1091</v>
      </c>
      <c r="B1242" s="3" t="s">
        <v>1114</v>
      </c>
      <c r="C1242" s="3" t="n">
        <v>1</v>
      </c>
      <c r="D1242" s="3" t="s">
        <v>8</v>
      </c>
      <c r="E1242" s="3" t="n">
        <v>4</v>
      </c>
      <c r="F1242" s="20" t="s">
        <v>1118</v>
      </c>
    </row>
    <row collapsed="false" customFormat="true" customHeight="true" hidden="false" ht="14.25" outlineLevel="0" r="1243" s="4">
      <c r="A1243" s="3" t="s">
        <v>1091</v>
      </c>
      <c r="B1243" s="3" t="s">
        <v>1114</v>
      </c>
      <c r="C1243" s="3" t="n">
        <v>1</v>
      </c>
      <c r="D1243" s="3" t="s">
        <v>12</v>
      </c>
      <c r="E1243" s="3" t="n">
        <v>5</v>
      </c>
      <c r="F1243" s="20" t="s">
        <v>1119</v>
      </c>
    </row>
    <row collapsed="false" customFormat="true" customHeight="true" hidden="false" ht="14.25" outlineLevel="0" r="1244" s="4">
      <c r="A1244" s="3" t="s">
        <v>1091</v>
      </c>
      <c r="B1244" s="3" t="s">
        <v>1114</v>
      </c>
      <c r="C1244" s="3" t="n">
        <v>1</v>
      </c>
      <c r="D1244" s="3" t="s">
        <v>10</v>
      </c>
      <c r="E1244" s="3" t="n">
        <v>6</v>
      </c>
      <c r="F1244" s="20" t="s">
        <v>1120</v>
      </c>
    </row>
    <row collapsed="false" customFormat="true" customHeight="true" hidden="false" ht="14.25" outlineLevel="0" r="1245" s="4">
      <c r="A1245" s="3"/>
      <c r="B1245" s="3"/>
      <c r="C1245" s="3"/>
      <c r="D1245" s="3"/>
      <c r="E1245" s="3"/>
      <c r="F1245" s="20"/>
    </row>
    <row collapsed="false" customFormat="true" customHeight="true" hidden="false" ht="14.25" outlineLevel="0" r="1246" s="4">
      <c r="A1246" s="3" t="s">
        <v>1091</v>
      </c>
      <c r="B1246" s="3" t="s">
        <v>1121</v>
      </c>
      <c r="C1246" s="3" t="n">
        <v>3</v>
      </c>
      <c r="D1246" s="3" t="n">
        <v>0</v>
      </c>
      <c r="E1246" s="3"/>
      <c r="F1246" s="20"/>
    </row>
    <row collapsed="false" customFormat="true" customHeight="true" hidden="false" ht="14.25" outlineLevel="0" r="1247" s="4">
      <c r="A1247" s="3" t="s">
        <v>1091</v>
      </c>
      <c r="B1247" s="3" t="s">
        <v>1121</v>
      </c>
      <c r="C1247" s="3" t="n">
        <v>1</v>
      </c>
      <c r="D1247" s="3" t="s">
        <v>8</v>
      </c>
      <c r="E1247" s="3" t="n">
        <v>1</v>
      </c>
      <c r="F1247" s="19" t="s">
        <v>1122</v>
      </c>
    </row>
    <row collapsed="false" customFormat="true" customHeight="true" hidden="false" ht="14.25" outlineLevel="0" r="1248" s="4">
      <c r="A1248" s="3" t="s">
        <v>1091</v>
      </c>
      <c r="B1248" s="3" t="s">
        <v>1121</v>
      </c>
      <c r="C1248" s="3" t="n">
        <v>1</v>
      </c>
      <c r="D1248" s="3" t="s">
        <v>8</v>
      </c>
      <c r="E1248" s="3" t="n">
        <v>2</v>
      </c>
      <c r="F1248" s="19" t="s">
        <v>1123</v>
      </c>
    </row>
    <row collapsed="false" customFormat="true" customHeight="true" hidden="false" ht="14.25" outlineLevel="0" r="1249" s="4">
      <c r="A1249" s="3" t="s">
        <v>1091</v>
      </c>
      <c r="B1249" s="3" t="s">
        <v>1121</v>
      </c>
      <c r="C1249" s="3" t="n">
        <v>1</v>
      </c>
      <c r="D1249" s="3" t="s">
        <v>12</v>
      </c>
      <c r="E1249" s="3" t="n">
        <v>3</v>
      </c>
      <c r="F1249" s="19" t="s">
        <v>1124</v>
      </c>
    </row>
    <row collapsed="false" customFormat="true" customHeight="true" hidden="false" ht="14.25" outlineLevel="0" r="1250" s="4">
      <c r="A1250" s="3" t="s">
        <v>1091</v>
      </c>
      <c r="B1250" s="3" t="s">
        <v>1121</v>
      </c>
      <c r="C1250" s="3" t="n">
        <v>1</v>
      </c>
      <c r="D1250" s="3" t="s">
        <v>10</v>
      </c>
      <c r="E1250" s="3" t="n">
        <v>4</v>
      </c>
      <c r="F1250" s="19" t="s">
        <v>1125</v>
      </c>
    </row>
    <row collapsed="false" customFormat="true" customHeight="true" hidden="false" ht="14.25" outlineLevel="0" r="1251" s="4">
      <c r="A1251" s="3"/>
      <c r="B1251" s="3"/>
      <c r="C1251" s="3"/>
      <c r="D1251" s="3"/>
      <c r="E1251" s="3"/>
      <c r="F1251" s="20"/>
    </row>
    <row collapsed="false" customFormat="true" customHeight="true" hidden="false" ht="14.25" outlineLevel="0" r="1252" s="1">
      <c r="A1252" s="3" t="s">
        <v>1091</v>
      </c>
      <c r="B1252" s="3" t="s">
        <v>1126</v>
      </c>
      <c r="C1252" s="3" t="n">
        <v>0</v>
      </c>
      <c r="D1252" s="3" t="n">
        <v>2</v>
      </c>
      <c r="E1252" s="3"/>
      <c r="F1252" s="3"/>
    </row>
    <row collapsed="false" customFormat="true" customHeight="true" hidden="false" ht="14.25" outlineLevel="0" r="1253" s="1">
      <c r="A1253" s="3" t="s">
        <v>1091</v>
      </c>
      <c r="B1253" s="3" t="s">
        <v>1126</v>
      </c>
      <c r="C1253" s="3" t="n">
        <v>2</v>
      </c>
      <c r="D1253" s="3" t="s">
        <v>8</v>
      </c>
      <c r="E1253" s="3" t="n">
        <v>1</v>
      </c>
      <c r="F1253" s="19" t="s">
        <v>1127</v>
      </c>
    </row>
    <row collapsed="false" customFormat="true" customHeight="true" hidden="false" ht="14.25" outlineLevel="0" r="1254" s="1">
      <c r="A1254" s="3" t="s">
        <v>1091</v>
      </c>
      <c r="B1254" s="3" t="s">
        <v>1126</v>
      </c>
      <c r="C1254" s="3" t="n">
        <v>2</v>
      </c>
      <c r="D1254" s="3" t="s">
        <v>8</v>
      </c>
      <c r="E1254" s="3" t="n">
        <v>2</v>
      </c>
      <c r="F1254" s="19" t="s">
        <v>1128</v>
      </c>
    </row>
    <row collapsed="false" customFormat="true" customHeight="true" hidden="false" ht="14.25" outlineLevel="0" r="1255" s="1">
      <c r="A1255" s="3" t="s">
        <v>1091</v>
      </c>
      <c r="B1255" s="3" t="s">
        <v>1126</v>
      </c>
      <c r="C1255" s="3" t="n">
        <v>2</v>
      </c>
      <c r="D1255" s="3" t="s">
        <v>12</v>
      </c>
      <c r="E1255" s="3" t="n">
        <v>3</v>
      </c>
      <c r="F1255" s="19" t="s">
        <v>1129</v>
      </c>
    </row>
    <row collapsed="false" customFormat="true" customHeight="true" hidden="false" ht="14.25" outlineLevel="0" r="1256" s="1">
      <c r="A1256" s="3" t="s">
        <v>1091</v>
      </c>
      <c r="B1256" s="3" t="s">
        <v>1126</v>
      </c>
      <c r="C1256" s="3" t="n">
        <v>2</v>
      </c>
      <c r="D1256" s="3" t="s">
        <v>10</v>
      </c>
      <c r="E1256" s="3" t="n">
        <v>4</v>
      </c>
      <c r="F1256" s="19" t="s">
        <v>1130</v>
      </c>
    </row>
    <row collapsed="false" customFormat="true" customHeight="true" hidden="false" ht="14.25" outlineLevel="0" r="1257" s="1">
      <c r="A1257" s="3"/>
      <c r="B1257" s="3"/>
      <c r="C1257" s="3"/>
      <c r="D1257" s="3"/>
      <c r="E1257" s="3"/>
      <c r="F1257" s="3"/>
    </row>
    <row collapsed="false" customFormat="true" customHeight="true" hidden="false" ht="14.25" outlineLevel="0" r="1258" s="1">
      <c r="A1258" s="3" t="s">
        <v>1091</v>
      </c>
      <c r="B1258" s="3" t="s">
        <v>1131</v>
      </c>
      <c r="C1258" s="3" t="n">
        <v>0</v>
      </c>
      <c r="D1258" s="3" t="n">
        <v>3</v>
      </c>
      <c r="E1258" s="3"/>
      <c r="F1258" s="3"/>
    </row>
    <row collapsed="false" customFormat="true" customHeight="true" hidden="false" ht="14.25" outlineLevel="0" r="1259" s="1">
      <c r="A1259" s="3" t="s">
        <v>1091</v>
      </c>
      <c r="B1259" s="3" t="s">
        <v>1131</v>
      </c>
      <c r="C1259" s="3" t="n">
        <v>2</v>
      </c>
      <c r="D1259" s="3" t="s">
        <v>8</v>
      </c>
      <c r="E1259" s="3" t="n">
        <v>1</v>
      </c>
      <c r="F1259" s="3" t="s">
        <v>1132</v>
      </c>
    </row>
    <row collapsed="false" customFormat="true" customHeight="true" hidden="false" ht="14.25" outlineLevel="0" r="1260" s="1">
      <c r="A1260" s="3" t="s">
        <v>1091</v>
      </c>
      <c r="B1260" s="3" t="s">
        <v>1131</v>
      </c>
      <c r="C1260" s="3" t="n">
        <v>2</v>
      </c>
      <c r="D1260" s="3" t="s">
        <v>8</v>
      </c>
      <c r="E1260" s="3" t="n">
        <v>2</v>
      </c>
      <c r="F1260" s="3" t="s">
        <v>1133</v>
      </c>
    </row>
    <row collapsed="false" customFormat="true" customHeight="true" hidden="false" ht="14.25" outlineLevel="0" r="1261" s="1">
      <c r="A1261" s="3" t="s">
        <v>1091</v>
      </c>
      <c r="B1261" s="3" t="s">
        <v>1131</v>
      </c>
      <c r="C1261" s="3" t="n">
        <v>2</v>
      </c>
      <c r="D1261" s="3" t="s">
        <v>10</v>
      </c>
      <c r="E1261" s="3" t="n">
        <v>3</v>
      </c>
      <c r="F1261" s="3" t="s">
        <v>1134</v>
      </c>
    </row>
    <row collapsed="false" customFormat="true" customHeight="true" hidden="false" ht="14.25" outlineLevel="0" r="1262" s="1">
      <c r="A1262" s="3"/>
      <c r="B1262" s="3"/>
      <c r="C1262" s="3"/>
      <c r="D1262" s="3"/>
      <c r="E1262" s="3"/>
      <c r="F1262" s="3"/>
    </row>
    <row collapsed="false" customFormat="true" customHeight="true" hidden="false" ht="14.25" outlineLevel="0" r="1263" s="4">
      <c r="A1263" s="3" t="s">
        <v>1091</v>
      </c>
      <c r="B1263" s="3" t="s">
        <v>1135</v>
      </c>
      <c r="C1263" s="3" t="n">
        <v>0</v>
      </c>
      <c r="D1263" s="3" t="n">
        <v>2</v>
      </c>
      <c r="E1263" s="3"/>
      <c r="F1263" s="3"/>
    </row>
    <row collapsed="false" customFormat="true" customHeight="true" hidden="false" ht="14.25" outlineLevel="0" r="1264" s="4">
      <c r="A1264" s="3" t="s">
        <v>1091</v>
      </c>
      <c r="B1264" s="3" t="s">
        <v>1135</v>
      </c>
      <c r="C1264" s="3" t="n">
        <v>2</v>
      </c>
      <c r="D1264" s="3" t="s">
        <v>8</v>
      </c>
      <c r="E1264" s="3" t="n">
        <v>1</v>
      </c>
      <c r="F1264" s="20" t="s">
        <v>1136</v>
      </c>
    </row>
    <row collapsed="false" customFormat="true" customHeight="true" hidden="false" ht="14.25" outlineLevel="0" r="1265" s="4">
      <c r="A1265" s="3" t="s">
        <v>1091</v>
      </c>
      <c r="B1265" s="3" t="s">
        <v>1135</v>
      </c>
      <c r="C1265" s="3" t="n">
        <v>2</v>
      </c>
      <c r="D1265" s="3" t="s">
        <v>8</v>
      </c>
      <c r="E1265" s="3" t="n">
        <v>2</v>
      </c>
      <c r="F1265" s="20" t="s">
        <v>1137</v>
      </c>
    </row>
    <row collapsed="false" customFormat="true" customHeight="true" hidden="false" ht="14.25" outlineLevel="0" r="1266" s="4">
      <c r="A1266" s="3" t="s">
        <v>1091</v>
      </c>
      <c r="B1266" s="3" t="s">
        <v>1135</v>
      </c>
      <c r="C1266" s="3" t="n">
        <v>2</v>
      </c>
      <c r="D1266" s="3" t="s">
        <v>10</v>
      </c>
      <c r="E1266" s="3" t="n">
        <v>3</v>
      </c>
      <c r="F1266" s="20" t="s">
        <v>1138</v>
      </c>
    </row>
    <row collapsed="false" customFormat="true" customHeight="true" hidden="false" ht="14.25" outlineLevel="0" r="1267" s="4">
      <c r="A1267" s="3"/>
      <c r="B1267" s="3"/>
      <c r="C1267" s="3"/>
      <c r="D1267" s="3"/>
      <c r="E1267" s="3"/>
      <c r="F1267" s="3"/>
    </row>
    <row collapsed="false" customFormat="true" customHeight="true" hidden="false" ht="14.25" outlineLevel="0" r="1268" s="4">
      <c r="A1268" s="3" t="s">
        <v>1091</v>
      </c>
      <c r="B1268" s="3" t="s">
        <v>1139</v>
      </c>
      <c r="C1268" s="3" t="n">
        <v>0</v>
      </c>
      <c r="D1268" s="3" t="n">
        <v>2</v>
      </c>
      <c r="E1268" s="3"/>
      <c r="F1268" s="3"/>
    </row>
    <row collapsed="false" customFormat="true" customHeight="true" hidden="false" ht="14.25" outlineLevel="0" r="1269" s="4">
      <c r="A1269" s="3" t="s">
        <v>1091</v>
      </c>
      <c r="B1269" s="3" t="s">
        <v>1139</v>
      </c>
      <c r="C1269" s="3" t="n">
        <v>2</v>
      </c>
      <c r="D1269" s="3" t="s">
        <v>8</v>
      </c>
      <c r="E1269" s="3" t="n">
        <v>1</v>
      </c>
      <c r="F1269" s="20" t="s">
        <v>1140</v>
      </c>
    </row>
    <row collapsed="false" customFormat="true" customHeight="true" hidden="false" ht="14.25" outlineLevel="0" r="1270" s="4">
      <c r="A1270" s="3" t="s">
        <v>1091</v>
      </c>
      <c r="B1270" s="3" t="s">
        <v>1139</v>
      </c>
      <c r="C1270" s="3" t="n">
        <v>2</v>
      </c>
      <c r="D1270" s="3" t="s">
        <v>8</v>
      </c>
      <c r="E1270" s="3" t="n">
        <v>2</v>
      </c>
      <c r="F1270" s="20" t="s">
        <v>1141</v>
      </c>
    </row>
    <row collapsed="false" customFormat="true" customHeight="true" hidden="false" ht="14.25" outlineLevel="0" r="1271" s="4">
      <c r="A1271" s="3" t="s">
        <v>1091</v>
      </c>
      <c r="B1271" s="3" t="s">
        <v>1139</v>
      </c>
      <c r="C1271" s="3" t="n">
        <v>2</v>
      </c>
      <c r="D1271" s="3" t="s">
        <v>8</v>
      </c>
      <c r="E1271" s="3" t="n">
        <v>3</v>
      </c>
      <c r="F1271" s="20" t="s">
        <v>1142</v>
      </c>
    </row>
    <row collapsed="false" customFormat="true" customHeight="true" hidden="false" ht="14.25" outlineLevel="0" r="1272" s="4">
      <c r="A1272" s="3" t="s">
        <v>1091</v>
      </c>
      <c r="B1272" s="3" t="s">
        <v>1139</v>
      </c>
      <c r="C1272" s="3" t="n">
        <v>2</v>
      </c>
      <c r="D1272" s="3" t="s">
        <v>12</v>
      </c>
      <c r="E1272" s="3" t="n">
        <v>4</v>
      </c>
      <c r="F1272" s="20" t="s">
        <v>1143</v>
      </c>
    </row>
    <row collapsed="false" customFormat="true" customHeight="true" hidden="false" ht="14.25" outlineLevel="0" r="1273" s="4">
      <c r="A1273" s="3" t="s">
        <v>1091</v>
      </c>
      <c r="B1273" s="3" t="s">
        <v>1139</v>
      </c>
      <c r="C1273" s="3" t="n">
        <v>2</v>
      </c>
      <c r="D1273" s="3" t="s">
        <v>10</v>
      </c>
      <c r="E1273" s="3" t="n">
        <v>5</v>
      </c>
      <c r="F1273" s="20" t="s">
        <v>1144</v>
      </c>
    </row>
    <row collapsed="false" customFormat="true" customHeight="true" hidden="false" ht="14.25" outlineLevel="0" r="1274" s="4">
      <c r="A1274" s="3"/>
      <c r="B1274" s="3"/>
      <c r="C1274" s="3"/>
      <c r="D1274" s="3"/>
      <c r="E1274" s="3"/>
      <c r="F1274" s="3"/>
    </row>
    <row collapsed="false" customFormat="true" customHeight="true" hidden="false" ht="14.25" outlineLevel="0" r="1275" s="4">
      <c r="A1275" s="3" t="s">
        <v>1091</v>
      </c>
      <c r="B1275" s="3" t="s">
        <v>1145</v>
      </c>
      <c r="C1275" s="3" t="n">
        <v>0</v>
      </c>
      <c r="D1275" s="3" t="n">
        <v>0</v>
      </c>
      <c r="E1275" s="3"/>
      <c r="F1275" s="3"/>
    </row>
    <row collapsed="false" customFormat="true" customHeight="true" hidden="false" ht="14.25" outlineLevel="0" r="1276" s="4">
      <c r="A1276" s="3" t="s">
        <v>1091</v>
      </c>
      <c r="B1276" s="3" t="s">
        <v>1145</v>
      </c>
      <c r="C1276" s="3" t="n">
        <v>3</v>
      </c>
      <c r="D1276" s="3" t="s">
        <v>8</v>
      </c>
      <c r="E1276" s="3" t="n">
        <v>1</v>
      </c>
      <c r="F1276" s="20" t="s">
        <v>1146</v>
      </c>
    </row>
    <row collapsed="false" customFormat="true" customHeight="true" hidden="false" ht="14.25" outlineLevel="0" r="1277" s="4">
      <c r="A1277" s="3" t="s">
        <v>1091</v>
      </c>
      <c r="B1277" s="3" t="s">
        <v>1145</v>
      </c>
      <c r="C1277" s="3" t="n">
        <v>3</v>
      </c>
      <c r="D1277" s="3" t="s">
        <v>8</v>
      </c>
      <c r="E1277" s="3" t="n">
        <v>2</v>
      </c>
      <c r="F1277" s="20" t="s">
        <v>1147</v>
      </c>
    </row>
    <row collapsed="false" customFormat="true" customHeight="true" hidden="false" ht="14.25" outlineLevel="0" r="1278" s="4">
      <c r="A1278" s="3" t="s">
        <v>1091</v>
      </c>
      <c r="B1278" s="3" t="s">
        <v>1145</v>
      </c>
      <c r="C1278" s="3" t="n">
        <v>3</v>
      </c>
      <c r="D1278" s="3" t="s">
        <v>12</v>
      </c>
      <c r="E1278" s="3" t="n">
        <v>3</v>
      </c>
      <c r="F1278" s="20" t="s">
        <v>1148</v>
      </c>
    </row>
    <row collapsed="false" customFormat="true" customHeight="true" hidden="false" ht="14.25" outlineLevel="0" r="1279" s="4">
      <c r="A1279" s="3" t="s">
        <v>1091</v>
      </c>
      <c r="B1279" s="3" t="s">
        <v>1145</v>
      </c>
      <c r="C1279" s="3" t="n">
        <v>3</v>
      </c>
      <c r="D1279" s="3" t="s">
        <v>10</v>
      </c>
      <c r="E1279" s="3" t="n">
        <v>4</v>
      </c>
      <c r="F1279" s="20" t="s">
        <v>1149</v>
      </c>
    </row>
    <row collapsed="false" customFormat="true" customHeight="true" hidden="false" ht="14.25" outlineLevel="0" r="1280" s="4">
      <c r="A1280" s="3"/>
      <c r="B1280" s="3"/>
      <c r="C1280" s="3"/>
      <c r="D1280" s="3"/>
      <c r="E1280" s="3"/>
      <c r="F1280" s="3"/>
    </row>
    <row collapsed="false" customFormat="true" customHeight="true" hidden="false" ht="14.25" outlineLevel="0" r="1281" s="1">
      <c r="A1281" s="3" t="s">
        <v>1150</v>
      </c>
      <c r="B1281" s="3" t="s">
        <v>1151</v>
      </c>
      <c r="C1281" s="3" t="n">
        <v>1</v>
      </c>
      <c r="D1281" s="3" t="n">
        <v>2</v>
      </c>
      <c r="E1281" s="3"/>
      <c r="F1281" s="3"/>
      <c r="G1281" s="4"/>
      <c r="H1281" s="4"/>
      <c r="I1281" s="4"/>
    </row>
    <row collapsed="false" customFormat="true" customHeight="true" hidden="false" ht="14.25" outlineLevel="0" r="1282" s="1">
      <c r="A1282" s="3" t="s">
        <v>1150</v>
      </c>
      <c r="B1282" s="3" t="s">
        <v>1151</v>
      </c>
      <c r="C1282" s="3" t="n">
        <v>1</v>
      </c>
      <c r="D1282" s="3" t="s">
        <v>8</v>
      </c>
      <c r="E1282" s="3" t="n">
        <v>1</v>
      </c>
      <c r="F1282" s="3" t="s">
        <v>1152</v>
      </c>
      <c r="G1282" s="4"/>
      <c r="H1282" s="4"/>
      <c r="I1282" s="4"/>
    </row>
    <row collapsed="false" customFormat="true" customHeight="true" hidden="false" ht="14.25" outlineLevel="0" r="1283" s="1">
      <c r="A1283" s="3" t="s">
        <v>1150</v>
      </c>
      <c r="B1283" s="3" t="s">
        <v>1151</v>
      </c>
      <c r="C1283" s="3" t="n">
        <v>1</v>
      </c>
      <c r="D1283" s="3" t="s">
        <v>8</v>
      </c>
      <c r="E1283" s="3" t="n">
        <v>2</v>
      </c>
      <c r="F1283" s="3" t="s">
        <v>1153</v>
      </c>
      <c r="G1283" s="4"/>
      <c r="H1283" s="4"/>
      <c r="I1283" s="4"/>
    </row>
    <row collapsed="false" customFormat="true" customHeight="true" hidden="false" ht="14.25" outlineLevel="0" r="1284" s="1">
      <c r="A1284" s="3" t="s">
        <v>1150</v>
      </c>
      <c r="B1284" s="3" t="s">
        <v>1151</v>
      </c>
      <c r="C1284" s="3" t="n">
        <v>1</v>
      </c>
      <c r="D1284" s="3" t="s">
        <v>8</v>
      </c>
      <c r="E1284" s="3" t="n">
        <v>3</v>
      </c>
      <c r="F1284" s="3" t="s">
        <v>1154</v>
      </c>
      <c r="G1284" s="4"/>
      <c r="H1284" s="4"/>
      <c r="I1284" s="4"/>
    </row>
    <row collapsed="false" customFormat="true" customHeight="true" hidden="false" ht="14.25" outlineLevel="0" r="1285" s="1">
      <c r="A1285" s="3" t="s">
        <v>1150</v>
      </c>
      <c r="B1285" s="3" t="s">
        <v>1151</v>
      </c>
      <c r="C1285" s="3" t="n">
        <v>1</v>
      </c>
      <c r="D1285" s="3" t="s">
        <v>10</v>
      </c>
      <c r="E1285" s="3" t="n">
        <v>4</v>
      </c>
      <c r="F1285" s="3" t="s">
        <v>1155</v>
      </c>
      <c r="G1285" s="4"/>
      <c r="H1285" s="4"/>
      <c r="I1285" s="4"/>
    </row>
    <row collapsed="false" customFormat="true" customHeight="true" hidden="false" ht="14.25" outlineLevel="0" r="1286" s="1">
      <c r="A1286" s="3" t="s">
        <v>1150</v>
      </c>
      <c r="B1286" s="3" t="s">
        <v>1151</v>
      </c>
      <c r="C1286" s="3" t="n">
        <v>1</v>
      </c>
      <c r="D1286" s="3" t="s">
        <v>12</v>
      </c>
      <c r="E1286" s="3" t="n">
        <v>5</v>
      </c>
      <c r="F1286" s="3" t="s">
        <v>1156</v>
      </c>
      <c r="G1286" s="4"/>
      <c r="H1286" s="4"/>
      <c r="I1286" s="4"/>
    </row>
    <row collapsed="false" customFormat="true" customHeight="true" hidden="false" ht="14.25" outlineLevel="0" r="1287" s="1">
      <c r="A1287" s="3" t="s">
        <v>1150</v>
      </c>
      <c r="B1287" s="3" t="s">
        <v>1151</v>
      </c>
      <c r="C1287" s="3" t="n">
        <v>2</v>
      </c>
      <c r="D1287" s="3" t="s">
        <v>8</v>
      </c>
      <c r="E1287" s="3" t="n">
        <v>6</v>
      </c>
      <c r="F1287" s="3" t="s">
        <v>1157</v>
      </c>
      <c r="G1287" s="4"/>
      <c r="H1287" s="4"/>
      <c r="I1287" s="4"/>
    </row>
    <row collapsed="false" customFormat="true" customHeight="true" hidden="false" ht="14.25" outlineLevel="0" r="1288" s="1">
      <c r="A1288" s="3" t="s">
        <v>1150</v>
      </c>
      <c r="B1288" s="3" t="s">
        <v>1151</v>
      </c>
      <c r="C1288" s="3" t="n">
        <v>2</v>
      </c>
      <c r="D1288" s="3" t="s">
        <v>10</v>
      </c>
      <c r="E1288" s="3" t="n">
        <v>7</v>
      </c>
      <c r="F1288" s="3" t="s">
        <v>1158</v>
      </c>
      <c r="G1288" s="4"/>
      <c r="H1288" s="4"/>
      <c r="I1288" s="4"/>
    </row>
    <row collapsed="false" customFormat="true" customHeight="true" hidden="false" ht="14.25" outlineLevel="0" r="1289" s="1">
      <c r="A1289" s="3" t="s">
        <v>1150</v>
      </c>
      <c r="B1289" s="3" t="s">
        <v>1151</v>
      </c>
      <c r="C1289" s="3" t="n">
        <v>2</v>
      </c>
      <c r="D1289" s="3" t="s">
        <v>8</v>
      </c>
      <c r="E1289" s="3" t="n">
        <v>8</v>
      </c>
      <c r="F1289" s="3" t="s">
        <v>1159</v>
      </c>
      <c r="G1289" s="4"/>
      <c r="H1289" s="4"/>
      <c r="I1289" s="4"/>
    </row>
    <row collapsed="false" customFormat="true" customHeight="true" hidden="false" ht="14.25" outlineLevel="0" r="1290" s="1">
      <c r="A1290" s="3" t="s">
        <v>1150</v>
      </c>
      <c r="B1290" s="3" t="s">
        <v>1151</v>
      </c>
      <c r="C1290" s="3" t="n">
        <v>2</v>
      </c>
      <c r="D1290" s="3" t="s">
        <v>12</v>
      </c>
      <c r="E1290" s="3" t="n">
        <v>9</v>
      </c>
      <c r="F1290" s="3" t="s">
        <v>1160</v>
      </c>
      <c r="G1290" s="4"/>
      <c r="H1290" s="4"/>
      <c r="I1290" s="4"/>
    </row>
    <row collapsed="false" customFormat="true" customHeight="true" hidden="false" ht="14.25" outlineLevel="0" r="1291" s="1">
      <c r="A1291" s="3"/>
      <c r="B1291" s="3"/>
      <c r="C1291" s="3"/>
      <c r="D1291" s="3"/>
      <c r="E1291" s="3"/>
      <c r="F1291" s="3"/>
      <c r="G1291" s="4"/>
      <c r="H1291" s="4"/>
      <c r="I1291" s="4"/>
    </row>
    <row collapsed="false" customFormat="true" customHeight="true" hidden="false" ht="14.25" outlineLevel="0" r="1292" s="1">
      <c r="A1292" s="3" t="s">
        <v>1150</v>
      </c>
      <c r="B1292" s="3" t="s">
        <v>1161</v>
      </c>
      <c r="C1292" s="3" t="n">
        <v>2</v>
      </c>
      <c r="D1292" s="3" t="n">
        <v>0</v>
      </c>
      <c r="E1292" s="3"/>
      <c r="F1292" s="3"/>
      <c r="G1292" s="4"/>
      <c r="H1292" s="4"/>
      <c r="I1292" s="4"/>
    </row>
    <row collapsed="false" customFormat="true" customHeight="true" hidden="false" ht="14.25" outlineLevel="0" r="1293" s="1">
      <c r="A1293" s="3" t="s">
        <v>1150</v>
      </c>
      <c r="B1293" s="3" t="s">
        <v>1161</v>
      </c>
      <c r="C1293" s="3" t="n">
        <v>1</v>
      </c>
      <c r="D1293" s="3" t="s">
        <v>10</v>
      </c>
      <c r="E1293" s="3" t="n">
        <v>1</v>
      </c>
      <c r="F1293" s="3" t="s">
        <v>1162</v>
      </c>
      <c r="G1293" s="4"/>
      <c r="H1293" s="4"/>
      <c r="I1293" s="4"/>
    </row>
    <row collapsed="false" customFormat="true" customHeight="true" hidden="false" ht="14.25" outlineLevel="0" r="1294" s="1">
      <c r="A1294" s="3" t="s">
        <v>1150</v>
      </c>
      <c r="B1294" s="3" t="s">
        <v>1161</v>
      </c>
      <c r="C1294" s="3" t="n">
        <v>1</v>
      </c>
      <c r="D1294" s="3" t="s">
        <v>10</v>
      </c>
      <c r="E1294" s="3" t="n">
        <v>2</v>
      </c>
      <c r="F1294" s="3" t="s">
        <v>1163</v>
      </c>
      <c r="G1294" s="4"/>
      <c r="H1294" s="4"/>
      <c r="I1294" s="4"/>
    </row>
    <row collapsed="false" customFormat="true" customHeight="true" hidden="false" ht="14.25" outlineLevel="0" r="1295" s="1">
      <c r="A1295" s="3" t="s">
        <v>1150</v>
      </c>
      <c r="B1295" s="3" t="s">
        <v>1161</v>
      </c>
      <c r="C1295" s="3" t="n">
        <v>1</v>
      </c>
      <c r="D1295" s="3" t="s">
        <v>10</v>
      </c>
      <c r="E1295" s="3" t="n">
        <v>3</v>
      </c>
      <c r="F1295" s="3" t="s">
        <v>1164</v>
      </c>
      <c r="G1295" s="4"/>
      <c r="H1295" s="4"/>
      <c r="I1295" s="4"/>
    </row>
    <row collapsed="false" customFormat="true" customHeight="true" hidden="false" ht="14.25" outlineLevel="0" r="1296" s="1">
      <c r="A1296" s="3" t="s">
        <v>1150</v>
      </c>
      <c r="B1296" s="3" t="s">
        <v>1161</v>
      </c>
      <c r="C1296" s="3" t="n">
        <v>1</v>
      </c>
      <c r="D1296" s="3" t="s">
        <v>12</v>
      </c>
      <c r="E1296" s="3" t="n">
        <v>4</v>
      </c>
      <c r="F1296" s="3" t="s">
        <v>1165</v>
      </c>
      <c r="G1296" s="4"/>
      <c r="H1296" s="4"/>
      <c r="I1296" s="4"/>
    </row>
    <row collapsed="false" customFormat="true" customHeight="true" hidden="false" ht="14.25" outlineLevel="0" r="1297" s="1">
      <c r="A1297" s="3" t="s">
        <v>1150</v>
      </c>
      <c r="B1297" s="3" t="s">
        <v>1161</v>
      </c>
      <c r="C1297" s="3" t="n">
        <v>1</v>
      </c>
      <c r="D1297" s="3" t="s">
        <v>10</v>
      </c>
      <c r="E1297" s="3" t="n">
        <v>5</v>
      </c>
      <c r="F1297" s="3" t="s">
        <v>1166</v>
      </c>
      <c r="G1297" s="4"/>
      <c r="H1297" s="4"/>
      <c r="I1297" s="4"/>
    </row>
    <row collapsed="false" customFormat="true" customHeight="true" hidden="false" ht="14.25" outlineLevel="0" r="1298" s="1">
      <c r="A1298" s="3"/>
      <c r="B1298" s="3"/>
      <c r="C1298" s="3"/>
      <c r="D1298" s="3"/>
      <c r="E1298" s="3"/>
      <c r="F1298" s="3"/>
      <c r="G1298" s="4"/>
      <c r="H1298" s="4"/>
      <c r="I1298" s="4"/>
    </row>
    <row collapsed="false" customFormat="true" customHeight="true" hidden="false" ht="14.25" outlineLevel="0" r="1299" s="1">
      <c r="A1299" s="3" t="s">
        <v>1150</v>
      </c>
      <c r="B1299" s="3" t="s">
        <v>1167</v>
      </c>
      <c r="C1299" s="3" t="n">
        <v>2</v>
      </c>
      <c r="D1299" s="3" t="n">
        <v>2</v>
      </c>
      <c r="E1299" s="3"/>
      <c r="F1299" s="3"/>
      <c r="G1299" s="4"/>
      <c r="H1299" s="4"/>
      <c r="I1299" s="4"/>
    </row>
    <row collapsed="false" customFormat="true" customHeight="true" hidden="false" ht="14.25" outlineLevel="0" r="1300" s="1">
      <c r="A1300" s="3" t="s">
        <v>1150</v>
      </c>
      <c r="B1300" s="3" t="s">
        <v>1167</v>
      </c>
      <c r="C1300" s="3" t="n">
        <v>1</v>
      </c>
      <c r="D1300" s="3" t="s">
        <v>8</v>
      </c>
      <c r="E1300" s="3" t="n">
        <v>1</v>
      </c>
      <c r="F1300" s="3" t="s">
        <v>1168</v>
      </c>
      <c r="G1300" s="4"/>
      <c r="H1300" s="4"/>
      <c r="I1300" s="4"/>
    </row>
    <row collapsed="false" customFormat="true" customHeight="true" hidden="false" ht="14.25" outlineLevel="0" r="1301" s="1">
      <c r="A1301" s="3" t="s">
        <v>1150</v>
      </c>
      <c r="B1301" s="3" t="s">
        <v>1167</v>
      </c>
      <c r="C1301" s="3" t="n">
        <v>1</v>
      </c>
      <c r="D1301" s="3" t="s">
        <v>8</v>
      </c>
      <c r="E1301" s="3" t="n">
        <v>2</v>
      </c>
      <c r="F1301" s="3" t="s">
        <v>1169</v>
      </c>
      <c r="G1301" s="4"/>
      <c r="H1301" s="4"/>
      <c r="I1301" s="4"/>
    </row>
    <row collapsed="false" customFormat="true" customHeight="true" hidden="false" ht="14.25" outlineLevel="0" r="1302" s="1">
      <c r="A1302" s="3" t="s">
        <v>1150</v>
      </c>
      <c r="B1302" s="3" t="s">
        <v>1167</v>
      </c>
      <c r="C1302" s="3" t="n">
        <v>1</v>
      </c>
      <c r="D1302" s="3" t="s">
        <v>8</v>
      </c>
      <c r="E1302" s="3" t="n">
        <v>3</v>
      </c>
      <c r="F1302" s="3" t="s">
        <v>1170</v>
      </c>
      <c r="G1302" s="4"/>
      <c r="H1302" s="4"/>
      <c r="I1302" s="4"/>
    </row>
    <row collapsed="false" customFormat="true" customHeight="true" hidden="false" ht="14.25" outlineLevel="0" r="1303" s="1">
      <c r="A1303" s="3" t="s">
        <v>1150</v>
      </c>
      <c r="B1303" s="3" t="s">
        <v>1167</v>
      </c>
      <c r="C1303" s="3" t="n">
        <v>1</v>
      </c>
      <c r="D1303" s="3" t="s">
        <v>8</v>
      </c>
      <c r="E1303" s="3" t="n">
        <v>4</v>
      </c>
      <c r="F1303" s="3" t="s">
        <v>1171</v>
      </c>
      <c r="G1303" s="4"/>
      <c r="H1303" s="4"/>
      <c r="I1303" s="4"/>
    </row>
    <row collapsed="false" customFormat="true" customHeight="true" hidden="false" ht="14.25" outlineLevel="0" r="1304" s="1">
      <c r="A1304" s="3" t="s">
        <v>1150</v>
      </c>
      <c r="B1304" s="3" t="s">
        <v>1167</v>
      </c>
      <c r="C1304" s="3" t="n">
        <v>1</v>
      </c>
      <c r="D1304" s="3" t="s">
        <v>10</v>
      </c>
      <c r="E1304" s="3" t="n">
        <v>5</v>
      </c>
      <c r="F1304" s="3" t="s">
        <v>1172</v>
      </c>
      <c r="G1304" s="4"/>
      <c r="H1304" s="4"/>
      <c r="I1304" s="4"/>
    </row>
    <row collapsed="false" customFormat="true" customHeight="true" hidden="false" ht="14.25" outlineLevel="0" r="1305" s="1">
      <c r="A1305" s="3" t="s">
        <v>1150</v>
      </c>
      <c r="B1305" s="3" t="s">
        <v>1167</v>
      </c>
      <c r="C1305" s="3" t="n">
        <v>1</v>
      </c>
      <c r="D1305" s="3" t="s">
        <v>10</v>
      </c>
      <c r="E1305" s="3" t="n">
        <v>6</v>
      </c>
      <c r="F1305" s="3" t="s">
        <v>1173</v>
      </c>
      <c r="G1305" s="4"/>
      <c r="H1305" s="4"/>
      <c r="I1305" s="4"/>
    </row>
    <row collapsed="false" customFormat="true" customHeight="true" hidden="false" ht="14.25" outlineLevel="0" r="1306" s="1">
      <c r="A1306" s="3" t="s">
        <v>1150</v>
      </c>
      <c r="B1306" s="3" t="s">
        <v>1167</v>
      </c>
      <c r="C1306" s="3" t="n">
        <v>2</v>
      </c>
      <c r="D1306" s="3" t="s">
        <v>8</v>
      </c>
      <c r="E1306" s="3" t="n">
        <v>7</v>
      </c>
      <c r="F1306" s="3" t="s">
        <v>1174</v>
      </c>
      <c r="G1306" s="4"/>
      <c r="H1306" s="4"/>
      <c r="I1306" s="4"/>
    </row>
    <row collapsed="false" customFormat="true" customHeight="true" hidden="false" ht="14.25" outlineLevel="0" r="1307" s="1">
      <c r="A1307" s="3" t="s">
        <v>1150</v>
      </c>
      <c r="B1307" s="3" t="s">
        <v>1167</v>
      </c>
      <c r="C1307" s="3" t="n">
        <v>2</v>
      </c>
      <c r="D1307" s="3" t="s">
        <v>8</v>
      </c>
      <c r="E1307" s="3" t="n">
        <v>8</v>
      </c>
      <c r="F1307" s="3" t="s">
        <v>1175</v>
      </c>
      <c r="G1307" s="4"/>
      <c r="H1307" s="4"/>
      <c r="I1307" s="4"/>
    </row>
    <row collapsed="false" customFormat="true" customHeight="true" hidden="false" ht="14.25" outlineLevel="0" r="1308" s="1">
      <c r="A1308" s="3" t="s">
        <v>1150</v>
      </c>
      <c r="B1308" s="3" t="s">
        <v>1167</v>
      </c>
      <c r="C1308" s="3" t="n">
        <v>2</v>
      </c>
      <c r="D1308" s="3" t="s">
        <v>8</v>
      </c>
      <c r="E1308" s="3" t="n">
        <v>9</v>
      </c>
      <c r="F1308" s="3" t="s">
        <v>1176</v>
      </c>
      <c r="G1308" s="4"/>
      <c r="H1308" s="4"/>
      <c r="I1308" s="4"/>
    </row>
    <row collapsed="false" customFormat="true" customHeight="true" hidden="false" ht="14.25" outlineLevel="0" r="1309" s="1">
      <c r="A1309" s="3" t="s">
        <v>1150</v>
      </c>
      <c r="B1309" s="3" t="s">
        <v>1167</v>
      </c>
      <c r="C1309" s="3" t="n">
        <v>2</v>
      </c>
      <c r="D1309" s="3" t="s">
        <v>12</v>
      </c>
      <c r="E1309" s="3" t="n">
        <v>10</v>
      </c>
      <c r="F1309" s="3" t="s">
        <v>1177</v>
      </c>
      <c r="G1309" s="4"/>
      <c r="H1309" s="4"/>
      <c r="I1309" s="4"/>
    </row>
    <row collapsed="false" customFormat="true" customHeight="true" hidden="false" ht="14.25" outlineLevel="0" r="1310" s="1">
      <c r="A1310" s="3" t="s">
        <v>1150</v>
      </c>
      <c r="B1310" s="3" t="s">
        <v>1167</v>
      </c>
      <c r="C1310" s="3" t="n">
        <v>2</v>
      </c>
      <c r="D1310" s="3" t="s">
        <v>12</v>
      </c>
      <c r="E1310" s="3" t="n">
        <v>11</v>
      </c>
      <c r="F1310" s="3" t="s">
        <v>1178</v>
      </c>
      <c r="G1310" s="4"/>
      <c r="H1310" s="4"/>
      <c r="I1310" s="4"/>
    </row>
    <row collapsed="false" customFormat="true" customHeight="true" hidden="false" ht="14.25" outlineLevel="0" r="1311" s="1">
      <c r="A1311" s="3" t="s">
        <v>1150</v>
      </c>
      <c r="B1311" s="3" t="s">
        <v>1167</v>
      </c>
      <c r="C1311" s="3" t="n">
        <v>2</v>
      </c>
      <c r="D1311" s="3" t="s">
        <v>8</v>
      </c>
      <c r="E1311" s="3" t="n">
        <v>12</v>
      </c>
      <c r="F1311" s="3" t="s">
        <v>1179</v>
      </c>
      <c r="G1311" s="4"/>
      <c r="H1311" s="4"/>
      <c r="I1311" s="4"/>
    </row>
    <row collapsed="false" customFormat="true" customHeight="true" hidden="false" ht="14.25" outlineLevel="0" r="1312" s="1">
      <c r="A1312" s="3" t="s">
        <v>1150</v>
      </c>
      <c r="B1312" s="3" t="s">
        <v>1167</v>
      </c>
      <c r="C1312" s="3" t="n">
        <v>2</v>
      </c>
      <c r="D1312" s="3" t="s">
        <v>10</v>
      </c>
      <c r="E1312" s="3" t="n">
        <v>13</v>
      </c>
      <c r="F1312" s="3" t="s">
        <v>1180</v>
      </c>
      <c r="G1312" s="4"/>
      <c r="H1312" s="4"/>
      <c r="I1312" s="4"/>
    </row>
    <row collapsed="false" customFormat="true" customHeight="true" hidden="false" ht="14.25" outlineLevel="0" r="1313" s="1">
      <c r="A1313" s="3" t="s">
        <v>1150</v>
      </c>
      <c r="B1313" s="3" t="s">
        <v>1167</v>
      </c>
      <c r="C1313" s="3" t="n">
        <v>2</v>
      </c>
      <c r="D1313" s="3" t="s">
        <v>8</v>
      </c>
      <c r="E1313" s="3" t="n">
        <v>14</v>
      </c>
      <c r="F1313" s="3" t="s">
        <v>1181</v>
      </c>
      <c r="G1313" s="4"/>
      <c r="H1313" s="4"/>
      <c r="I1313" s="4"/>
    </row>
    <row collapsed="false" customFormat="true" customHeight="true" hidden="false" ht="14.25" outlineLevel="0" r="1314" s="1">
      <c r="A1314" s="3"/>
      <c r="B1314" s="3"/>
      <c r="C1314" s="3"/>
      <c r="D1314" s="3"/>
      <c r="E1314" s="3"/>
      <c r="F1314" s="3"/>
      <c r="G1314" s="4"/>
      <c r="H1314" s="4"/>
      <c r="I1314" s="4"/>
    </row>
    <row collapsed="false" customFormat="true" customHeight="true" hidden="false" ht="14.25" outlineLevel="0" r="1315" s="1">
      <c r="A1315" s="3" t="s">
        <v>1150</v>
      </c>
      <c r="B1315" s="3" t="s">
        <v>1182</v>
      </c>
      <c r="C1315" s="3" t="n">
        <v>2</v>
      </c>
      <c r="D1315" s="3" t="n">
        <v>0</v>
      </c>
      <c r="E1315" s="3"/>
      <c r="F1315" s="3"/>
      <c r="G1315" s="4"/>
      <c r="H1315" s="4"/>
      <c r="I1315" s="4"/>
    </row>
    <row collapsed="false" customFormat="true" customHeight="true" hidden="false" ht="14.25" outlineLevel="0" r="1316" s="1">
      <c r="A1316" s="3" t="s">
        <v>1150</v>
      </c>
      <c r="B1316" s="3" t="s">
        <v>1182</v>
      </c>
      <c r="C1316" s="3" t="n">
        <v>1</v>
      </c>
      <c r="D1316" s="3" t="s">
        <v>8</v>
      </c>
      <c r="E1316" s="3" t="n">
        <v>1</v>
      </c>
      <c r="F1316" s="3" t="s">
        <v>1183</v>
      </c>
      <c r="G1316" s="4"/>
      <c r="H1316" s="4"/>
      <c r="I1316" s="4"/>
    </row>
    <row collapsed="false" customFormat="true" customHeight="true" hidden="false" ht="14.25" outlineLevel="0" r="1317" s="1">
      <c r="A1317" s="3" t="s">
        <v>1150</v>
      </c>
      <c r="B1317" s="3" t="s">
        <v>1182</v>
      </c>
      <c r="C1317" s="3" t="n">
        <v>1</v>
      </c>
      <c r="D1317" s="3" t="s">
        <v>8</v>
      </c>
      <c r="E1317" s="3" t="n">
        <v>2</v>
      </c>
      <c r="F1317" s="3" t="s">
        <v>1184</v>
      </c>
      <c r="G1317" s="4"/>
      <c r="H1317" s="4"/>
      <c r="I1317" s="4"/>
    </row>
    <row collapsed="false" customFormat="true" customHeight="true" hidden="false" ht="14.25" outlineLevel="0" r="1318" s="1">
      <c r="A1318" s="3" t="s">
        <v>1150</v>
      </c>
      <c r="B1318" s="3" t="s">
        <v>1182</v>
      </c>
      <c r="C1318" s="3" t="n">
        <v>1</v>
      </c>
      <c r="D1318" s="3" t="s">
        <v>8</v>
      </c>
      <c r="E1318" s="3" t="n">
        <v>3</v>
      </c>
      <c r="F1318" s="3" t="s">
        <v>1185</v>
      </c>
      <c r="G1318" s="4"/>
      <c r="H1318" s="4"/>
      <c r="I1318" s="4"/>
    </row>
    <row collapsed="false" customFormat="true" customHeight="true" hidden="false" ht="14.25" outlineLevel="0" r="1319" s="1">
      <c r="A1319" s="3" t="s">
        <v>1150</v>
      </c>
      <c r="B1319" s="3" t="s">
        <v>1182</v>
      </c>
      <c r="C1319" s="3" t="n">
        <v>1</v>
      </c>
      <c r="D1319" s="3" t="s">
        <v>10</v>
      </c>
      <c r="E1319" s="3" t="n">
        <v>4</v>
      </c>
      <c r="F1319" s="3" t="s">
        <v>1186</v>
      </c>
      <c r="G1319" s="4"/>
      <c r="H1319" s="4"/>
      <c r="I1319" s="4"/>
    </row>
    <row collapsed="false" customFormat="true" customHeight="true" hidden="false" ht="14.25" outlineLevel="0" r="1320" s="1">
      <c r="A1320" s="3" t="s">
        <v>1150</v>
      </c>
      <c r="B1320" s="3" t="s">
        <v>1182</v>
      </c>
      <c r="C1320" s="3" t="n">
        <v>1</v>
      </c>
      <c r="D1320" s="3" t="s">
        <v>8</v>
      </c>
      <c r="E1320" s="3" t="n">
        <v>5</v>
      </c>
      <c r="F1320" s="3" t="s">
        <v>1187</v>
      </c>
      <c r="G1320" s="4"/>
      <c r="H1320" s="4"/>
      <c r="I1320" s="4"/>
    </row>
    <row collapsed="false" customFormat="true" customHeight="true" hidden="false" ht="14.25" outlineLevel="0" r="1321" s="1">
      <c r="A1321" s="3" t="s">
        <v>1150</v>
      </c>
      <c r="B1321" s="3" t="s">
        <v>1182</v>
      </c>
      <c r="C1321" s="3" t="n">
        <v>1</v>
      </c>
      <c r="D1321" s="3" t="s">
        <v>10</v>
      </c>
      <c r="E1321" s="3" t="n">
        <v>6</v>
      </c>
      <c r="F1321" s="3" t="s">
        <v>1188</v>
      </c>
      <c r="G1321" s="4"/>
      <c r="H1321" s="4"/>
      <c r="I1321" s="4"/>
    </row>
    <row collapsed="false" customFormat="true" customHeight="true" hidden="false" ht="14.25" outlineLevel="0" r="1322" s="1">
      <c r="A1322" s="3" t="s">
        <v>1150</v>
      </c>
      <c r="B1322" s="3" t="s">
        <v>1182</v>
      </c>
      <c r="C1322" s="3" t="n">
        <v>1</v>
      </c>
      <c r="D1322" s="3" t="s">
        <v>10</v>
      </c>
      <c r="E1322" s="3" t="n">
        <v>7</v>
      </c>
      <c r="F1322" s="3" t="s">
        <v>1189</v>
      </c>
      <c r="G1322" s="4"/>
      <c r="H1322" s="4"/>
      <c r="I1322" s="4"/>
    </row>
    <row collapsed="false" customFormat="true" customHeight="true" hidden="false" ht="14.25" outlineLevel="0" r="1323" s="1">
      <c r="A1323" s="3" t="s">
        <v>1150</v>
      </c>
      <c r="B1323" s="3" t="s">
        <v>1182</v>
      </c>
      <c r="C1323" s="3" t="n">
        <v>1</v>
      </c>
      <c r="D1323" s="3" t="s">
        <v>8</v>
      </c>
      <c r="E1323" s="3" t="n">
        <v>8</v>
      </c>
      <c r="F1323" s="3" t="s">
        <v>1190</v>
      </c>
      <c r="G1323" s="4"/>
      <c r="H1323" s="4"/>
      <c r="I1323" s="4"/>
    </row>
    <row collapsed="false" customFormat="true" customHeight="true" hidden="false" ht="14.25" outlineLevel="0" r="1324" s="1">
      <c r="A1324" s="3" t="s">
        <v>1150</v>
      </c>
      <c r="B1324" s="3" t="s">
        <v>1182</v>
      </c>
      <c r="C1324" s="3" t="n">
        <v>1</v>
      </c>
      <c r="D1324" s="3" t="s">
        <v>8</v>
      </c>
      <c r="E1324" s="3" t="n">
        <v>9</v>
      </c>
      <c r="F1324" s="3" t="s">
        <v>1191</v>
      </c>
      <c r="G1324" s="4"/>
      <c r="H1324" s="4"/>
      <c r="I1324" s="4"/>
    </row>
    <row collapsed="false" customFormat="true" customHeight="true" hidden="false" ht="14.25" outlineLevel="0" r="1325" s="1">
      <c r="A1325" s="3" t="s">
        <v>1150</v>
      </c>
      <c r="B1325" s="3" t="s">
        <v>1182</v>
      </c>
      <c r="C1325" s="3" t="n">
        <v>1</v>
      </c>
      <c r="D1325" s="3" t="s">
        <v>10</v>
      </c>
      <c r="E1325" s="3" t="n">
        <v>10</v>
      </c>
      <c r="F1325" s="3" t="s">
        <v>1192</v>
      </c>
      <c r="G1325" s="4"/>
      <c r="H1325" s="4"/>
      <c r="I1325" s="4"/>
    </row>
    <row collapsed="false" customFormat="true" customHeight="true" hidden="false" ht="14.25" outlineLevel="0" r="1326" s="1">
      <c r="A1326" s="3" t="s">
        <v>1150</v>
      </c>
      <c r="B1326" s="3" t="s">
        <v>1182</v>
      </c>
      <c r="C1326" s="3" t="n">
        <v>3</v>
      </c>
      <c r="D1326" s="3" t="s">
        <v>8</v>
      </c>
      <c r="E1326" s="3" t="n">
        <v>11</v>
      </c>
      <c r="F1326" s="3" t="s">
        <v>1193</v>
      </c>
      <c r="G1326" s="4"/>
      <c r="H1326" s="4"/>
      <c r="I1326" s="4"/>
    </row>
    <row collapsed="false" customFormat="true" customHeight="true" hidden="false" ht="14.25" outlineLevel="0" r="1327" s="1">
      <c r="A1327" s="3" t="s">
        <v>1150</v>
      </c>
      <c r="B1327" s="3" t="s">
        <v>1182</v>
      </c>
      <c r="C1327" s="3" t="n">
        <v>3</v>
      </c>
      <c r="D1327" s="3" t="s">
        <v>8</v>
      </c>
      <c r="E1327" s="3" t="n">
        <v>12</v>
      </c>
      <c r="F1327" s="3" t="s">
        <v>1194</v>
      </c>
      <c r="G1327" s="4"/>
      <c r="H1327" s="4"/>
      <c r="I1327" s="4"/>
    </row>
    <row collapsed="false" customFormat="true" customHeight="true" hidden="false" ht="14.25" outlineLevel="0" r="1328" s="1">
      <c r="A1328" s="3"/>
      <c r="B1328" s="3"/>
      <c r="C1328" s="3"/>
      <c r="D1328" s="3"/>
      <c r="E1328" s="3"/>
      <c r="F1328" s="3"/>
      <c r="G1328" s="4"/>
      <c r="H1328" s="4"/>
      <c r="I1328" s="4"/>
    </row>
    <row collapsed="false" customFormat="true" customHeight="true" hidden="false" ht="14.25" outlineLevel="0" r="1329" s="1">
      <c r="A1329" s="3" t="s">
        <v>1150</v>
      </c>
      <c r="B1329" s="3" t="s">
        <v>1195</v>
      </c>
      <c r="C1329" s="3" t="n">
        <v>2</v>
      </c>
      <c r="D1329" s="3" t="n">
        <v>0</v>
      </c>
      <c r="E1329" s="3"/>
      <c r="F1329" s="3"/>
      <c r="G1329" s="11" t="n">
        <v>41396</v>
      </c>
      <c r="H1329" s="4" t="s">
        <v>1196</v>
      </c>
      <c r="I1329" s="4"/>
    </row>
    <row collapsed="false" customFormat="true" customHeight="true" hidden="false" ht="14.25" outlineLevel="0" r="1330" s="1">
      <c r="A1330" s="3" t="s">
        <v>1150</v>
      </c>
      <c r="B1330" s="3" t="s">
        <v>1195</v>
      </c>
      <c r="C1330" s="3" t="n">
        <v>1</v>
      </c>
      <c r="D1330" s="3" t="s">
        <v>8</v>
      </c>
      <c r="E1330" s="3" t="n">
        <v>1</v>
      </c>
      <c r="F1330" s="3" t="s">
        <v>1197</v>
      </c>
      <c r="G1330" s="4"/>
      <c r="H1330" s="4"/>
      <c r="I1330" s="4"/>
    </row>
    <row collapsed="false" customFormat="true" customHeight="true" hidden="false" ht="14.25" outlineLevel="0" r="1331" s="1">
      <c r="A1331" s="3" t="s">
        <v>1150</v>
      </c>
      <c r="B1331" s="3" t="s">
        <v>1195</v>
      </c>
      <c r="C1331" s="3" t="n">
        <v>1</v>
      </c>
      <c r="D1331" s="3" t="s">
        <v>10</v>
      </c>
      <c r="E1331" s="3" t="n">
        <v>2</v>
      </c>
      <c r="F1331" s="3" t="s">
        <v>1198</v>
      </c>
      <c r="G1331" s="4"/>
      <c r="H1331" s="4"/>
      <c r="I1331" s="4"/>
    </row>
    <row collapsed="false" customFormat="true" customHeight="true" hidden="false" ht="14.25" outlineLevel="0" r="1332" s="1">
      <c r="A1332" s="3" t="s">
        <v>1150</v>
      </c>
      <c r="B1332" s="3" t="s">
        <v>1195</v>
      </c>
      <c r="C1332" s="3" t="n">
        <v>1</v>
      </c>
      <c r="D1332" s="3" t="s">
        <v>8</v>
      </c>
      <c r="E1332" s="3" t="n">
        <v>3</v>
      </c>
      <c r="F1332" s="3" t="s">
        <v>1199</v>
      </c>
      <c r="G1332" s="4"/>
      <c r="H1332" s="4"/>
      <c r="I1332" s="4"/>
    </row>
    <row collapsed="false" customFormat="true" customHeight="true" hidden="false" ht="14.25" outlineLevel="0" r="1333" s="1">
      <c r="A1333" s="3" t="s">
        <v>1150</v>
      </c>
      <c r="B1333" s="3" t="s">
        <v>1195</v>
      </c>
      <c r="C1333" s="3" t="n">
        <v>1</v>
      </c>
      <c r="D1333" s="3" t="s">
        <v>8</v>
      </c>
      <c r="E1333" s="3" t="n">
        <v>4</v>
      </c>
      <c r="F1333" s="3" t="s">
        <v>1200</v>
      </c>
      <c r="G1333" s="4"/>
      <c r="H1333" s="4"/>
      <c r="I1333" s="4"/>
    </row>
    <row collapsed="false" customFormat="true" customHeight="true" hidden="false" ht="14.25" outlineLevel="0" r="1334" s="1">
      <c r="A1334" s="3" t="s">
        <v>1150</v>
      </c>
      <c r="B1334" s="3" t="s">
        <v>1195</v>
      </c>
      <c r="C1334" s="3" t="n">
        <v>1</v>
      </c>
      <c r="D1334" s="3" t="s">
        <v>12</v>
      </c>
      <c r="E1334" s="3" t="n">
        <v>5</v>
      </c>
      <c r="F1334" s="3" t="s">
        <v>1201</v>
      </c>
      <c r="G1334" s="4"/>
      <c r="H1334" s="4"/>
      <c r="I1334" s="4"/>
    </row>
    <row collapsed="false" customFormat="true" customHeight="true" hidden="false" ht="14.25" outlineLevel="0" r="1335" s="1">
      <c r="A1335" s="3" t="s">
        <v>1150</v>
      </c>
      <c r="B1335" s="3" t="s">
        <v>1195</v>
      </c>
      <c r="C1335" s="3" t="n">
        <v>3</v>
      </c>
      <c r="D1335" s="3" t="s">
        <v>10</v>
      </c>
      <c r="E1335" s="3" t="n">
        <v>6</v>
      </c>
      <c r="F1335" s="3" t="s">
        <v>1202</v>
      </c>
      <c r="G1335" s="4"/>
      <c r="H1335" s="4"/>
      <c r="I1335" s="4"/>
    </row>
    <row collapsed="false" customFormat="true" customHeight="true" hidden="false" ht="14.25" outlineLevel="0" r="1336" s="1">
      <c r="A1336" s="3" t="s">
        <v>1150</v>
      </c>
      <c r="B1336" s="3" t="s">
        <v>1195</v>
      </c>
      <c r="C1336" s="3" t="n">
        <v>3</v>
      </c>
      <c r="D1336" s="3" t="s">
        <v>8</v>
      </c>
      <c r="E1336" s="3" t="n">
        <v>7</v>
      </c>
      <c r="F1336" s="3" t="s">
        <v>1203</v>
      </c>
      <c r="G1336" s="4"/>
      <c r="H1336" s="4"/>
      <c r="I1336" s="4"/>
    </row>
    <row collapsed="false" customFormat="true" customHeight="true" hidden="false" ht="14.25" outlineLevel="0" r="1337" s="1">
      <c r="A1337" s="3"/>
      <c r="B1337" s="3"/>
      <c r="C1337" s="3"/>
      <c r="D1337" s="3"/>
      <c r="E1337" s="3"/>
      <c r="F1337" s="3"/>
      <c r="G1337" s="4"/>
      <c r="H1337" s="4"/>
      <c r="I1337" s="4"/>
    </row>
    <row collapsed="false" customFormat="true" customHeight="true" hidden="false" ht="14.25" outlineLevel="0" r="1338" s="1">
      <c r="A1338" s="3" t="s">
        <v>1150</v>
      </c>
      <c r="B1338" s="3" t="s">
        <v>1204</v>
      </c>
      <c r="C1338" s="3" t="n">
        <v>1</v>
      </c>
      <c r="D1338" s="3" t="n">
        <v>0</v>
      </c>
      <c r="E1338" s="3"/>
      <c r="F1338" s="3"/>
      <c r="G1338" s="4"/>
      <c r="H1338" s="4"/>
      <c r="I1338" s="4"/>
    </row>
    <row collapsed="false" customFormat="true" customHeight="true" hidden="false" ht="14.25" outlineLevel="0" r="1339" s="1">
      <c r="A1339" s="3" t="s">
        <v>1150</v>
      </c>
      <c r="B1339" s="3" t="s">
        <v>1204</v>
      </c>
      <c r="C1339" s="3" t="n">
        <v>1</v>
      </c>
      <c r="D1339" s="3" t="s">
        <v>12</v>
      </c>
      <c r="E1339" s="3" t="n">
        <v>1</v>
      </c>
      <c r="F1339" s="3" t="s">
        <v>1205</v>
      </c>
      <c r="G1339" s="4"/>
      <c r="H1339" s="4"/>
      <c r="I1339" s="4"/>
    </row>
    <row collapsed="false" customFormat="true" customHeight="true" hidden="false" ht="14.25" outlineLevel="0" r="1340" s="1">
      <c r="A1340" s="3" t="s">
        <v>1150</v>
      </c>
      <c r="B1340" s="3" t="s">
        <v>1204</v>
      </c>
      <c r="C1340" s="3" t="n">
        <v>1</v>
      </c>
      <c r="D1340" s="3" t="s">
        <v>10</v>
      </c>
      <c r="E1340" s="3" t="n">
        <v>2</v>
      </c>
      <c r="F1340" s="3" t="s">
        <v>1206</v>
      </c>
      <c r="G1340" s="4"/>
      <c r="H1340" s="4"/>
      <c r="I1340" s="4"/>
    </row>
    <row collapsed="false" customFormat="true" customHeight="true" hidden="false" ht="14.25" outlineLevel="0" r="1341" s="1">
      <c r="A1341" s="3" t="s">
        <v>1150</v>
      </c>
      <c r="B1341" s="3" t="s">
        <v>1204</v>
      </c>
      <c r="C1341" s="3" t="n">
        <v>1</v>
      </c>
      <c r="D1341" s="3" t="s">
        <v>10</v>
      </c>
      <c r="E1341" s="3" t="n">
        <v>3</v>
      </c>
      <c r="F1341" s="3" t="s">
        <v>1207</v>
      </c>
      <c r="G1341" s="4"/>
      <c r="H1341" s="4"/>
      <c r="I1341" s="4"/>
    </row>
    <row collapsed="false" customFormat="true" customHeight="true" hidden="false" ht="14.25" outlineLevel="0" r="1342" s="1">
      <c r="A1342" s="3" t="s">
        <v>1150</v>
      </c>
      <c r="B1342" s="3" t="s">
        <v>1204</v>
      </c>
      <c r="C1342" s="3" t="n">
        <v>1</v>
      </c>
      <c r="D1342" s="3" t="s">
        <v>12</v>
      </c>
      <c r="E1342" s="3" t="n">
        <v>4</v>
      </c>
      <c r="F1342" s="3" t="s">
        <v>1208</v>
      </c>
      <c r="G1342" s="4"/>
      <c r="H1342" s="4"/>
      <c r="I1342" s="4"/>
    </row>
    <row collapsed="false" customFormat="true" customHeight="true" hidden="false" ht="14.25" outlineLevel="0" r="1343" s="1">
      <c r="A1343" s="3" t="s">
        <v>1150</v>
      </c>
      <c r="B1343" s="3" t="s">
        <v>1204</v>
      </c>
      <c r="C1343" s="3" t="n">
        <v>1</v>
      </c>
      <c r="D1343" s="3" t="s">
        <v>8</v>
      </c>
      <c r="E1343" s="3" t="n">
        <v>5</v>
      </c>
      <c r="F1343" s="3" t="s">
        <v>1209</v>
      </c>
      <c r="G1343" s="4"/>
      <c r="H1343" s="4"/>
      <c r="I1343" s="4"/>
    </row>
    <row collapsed="false" customFormat="true" customHeight="true" hidden="false" ht="14.25" outlineLevel="0" r="1344" s="1">
      <c r="A1344" s="3" t="s">
        <v>1150</v>
      </c>
      <c r="B1344" s="3" t="s">
        <v>1204</v>
      </c>
      <c r="C1344" s="3" t="n">
        <v>1</v>
      </c>
      <c r="D1344" s="3" t="s">
        <v>12</v>
      </c>
      <c r="E1344" s="3" t="n">
        <v>6</v>
      </c>
      <c r="F1344" s="3" t="s">
        <v>1210</v>
      </c>
      <c r="G1344" s="4"/>
      <c r="H1344" s="4"/>
      <c r="I1344" s="4"/>
    </row>
    <row collapsed="false" customFormat="true" customHeight="true" hidden="false" ht="14.25" outlineLevel="0" r="1345" s="1">
      <c r="A1345" s="3" t="s">
        <v>1150</v>
      </c>
      <c r="B1345" s="3" t="s">
        <v>1204</v>
      </c>
      <c r="C1345" s="3" t="n">
        <v>1</v>
      </c>
      <c r="D1345" s="3" t="s">
        <v>10</v>
      </c>
      <c r="E1345" s="3" t="n">
        <v>7</v>
      </c>
      <c r="F1345" s="3" t="s">
        <v>1211</v>
      </c>
      <c r="G1345" s="4"/>
      <c r="H1345" s="4"/>
      <c r="I1345" s="4"/>
    </row>
    <row collapsed="false" customFormat="true" customHeight="true" hidden="false" ht="14.25" outlineLevel="0" r="1346" s="1">
      <c r="A1346" s="3" t="s">
        <v>1150</v>
      </c>
      <c r="B1346" s="3" t="s">
        <v>1204</v>
      </c>
      <c r="C1346" s="3" t="n">
        <v>3</v>
      </c>
      <c r="D1346" s="3" t="s">
        <v>8</v>
      </c>
      <c r="E1346" s="3" t="n">
        <v>8</v>
      </c>
      <c r="F1346" s="3" t="s">
        <v>1212</v>
      </c>
      <c r="G1346" s="4"/>
      <c r="H1346" s="4"/>
      <c r="I1346" s="4"/>
    </row>
    <row collapsed="false" customFormat="true" customHeight="true" hidden="false" ht="14.25" outlineLevel="0" r="1347" s="1">
      <c r="A1347" s="3" t="s">
        <v>1150</v>
      </c>
      <c r="B1347" s="3" t="s">
        <v>1204</v>
      </c>
      <c r="C1347" s="3" t="n">
        <v>3</v>
      </c>
      <c r="D1347" s="3" t="s">
        <v>12</v>
      </c>
      <c r="E1347" s="3" t="n">
        <v>9</v>
      </c>
      <c r="F1347" s="3" t="s">
        <v>1213</v>
      </c>
      <c r="G1347" s="4"/>
      <c r="H1347" s="4"/>
      <c r="I1347" s="4"/>
    </row>
    <row collapsed="false" customFormat="true" customHeight="true" hidden="false" ht="14.25" outlineLevel="0" r="1348" s="1">
      <c r="A1348" s="3" t="s">
        <v>1150</v>
      </c>
      <c r="B1348" s="3" t="s">
        <v>1204</v>
      </c>
      <c r="C1348" s="3" t="n">
        <v>3</v>
      </c>
      <c r="D1348" s="3" t="s">
        <v>10</v>
      </c>
      <c r="E1348" s="3" t="n">
        <v>10</v>
      </c>
      <c r="F1348" s="3" t="s">
        <v>1214</v>
      </c>
      <c r="G1348" s="4"/>
      <c r="H1348" s="4"/>
      <c r="I1348" s="4"/>
    </row>
    <row collapsed="false" customFormat="true" customHeight="true" hidden="false" ht="14.25" outlineLevel="0" r="1349" s="1">
      <c r="A1349" s="3"/>
      <c r="B1349" s="3"/>
      <c r="C1349" s="3"/>
      <c r="D1349" s="3"/>
      <c r="E1349" s="3"/>
      <c r="F1349" s="3"/>
      <c r="G1349" s="4"/>
      <c r="H1349" s="4"/>
      <c r="I1349" s="4"/>
    </row>
    <row collapsed="false" customFormat="true" customHeight="true" hidden="false" ht="14.25" outlineLevel="0" r="1350" s="1">
      <c r="A1350" s="3" t="s">
        <v>1150</v>
      </c>
      <c r="B1350" s="3" t="s">
        <v>1215</v>
      </c>
      <c r="C1350" s="3" t="n">
        <v>1</v>
      </c>
      <c r="D1350" s="3" t="n">
        <v>1</v>
      </c>
      <c r="E1350" s="3"/>
      <c r="F1350" s="3"/>
      <c r="G1350" s="4"/>
      <c r="H1350" s="4"/>
      <c r="I1350" s="4"/>
    </row>
    <row collapsed="false" customFormat="true" customHeight="true" hidden="false" ht="14.25" outlineLevel="0" r="1351" s="1">
      <c r="A1351" s="3" t="s">
        <v>1150</v>
      </c>
      <c r="B1351" s="3" t="s">
        <v>1215</v>
      </c>
      <c r="C1351" s="3" t="n">
        <v>1</v>
      </c>
      <c r="D1351" s="3" t="s">
        <v>8</v>
      </c>
      <c r="E1351" s="3" t="n">
        <v>1</v>
      </c>
      <c r="F1351" s="3" t="s">
        <v>1216</v>
      </c>
      <c r="G1351" s="4"/>
      <c r="H1351" s="4"/>
      <c r="I1351" s="4"/>
    </row>
    <row collapsed="false" customFormat="true" customHeight="true" hidden="false" ht="14.25" outlineLevel="0" r="1352" s="1">
      <c r="A1352" s="3" t="s">
        <v>1150</v>
      </c>
      <c r="B1352" s="3" t="s">
        <v>1215</v>
      </c>
      <c r="C1352" s="3" t="n">
        <v>1</v>
      </c>
      <c r="D1352" s="3" t="s">
        <v>12</v>
      </c>
      <c r="E1352" s="3" t="n">
        <v>2</v>
      </c>
      <c r="F1352" s="3" t="s">
        <v>1217</v>
      </c>
      <c r="G1352" s="4"/>
      <c r="H1352" s="4"/>
      <c r="I1352" s="4"/>
    </row>
    <row collapsed="false" customFormat="true" customHeight="true" hidden="false" ht="14.25" outlineLevel="0" r="1353" s="1">
      <c r="A1353" s="3" t="s">
        <v>1150</v>
      </c>
      <c r="B1353" s="3" t="s">
        <v>1215</v>
      </c>
      <c r="C1353" s="3" t="n">
        <v>2</v>
      </c>
      <c r="D1353" s="3" t="s">
        <v>8</v>
      </c>
      <c r="E1353" s="3" t="n">
        <v>3</v>
      </c>
      <c r="F1353" s="3" t="s">
        <v>1218</v>
      </c>
      <c r="G1353" s="4"/>
      <c r="H1353" s="4"/>
      <c r="I1353" s="4"/>
    </row>
    <row collapsed="false" customFormat="true" customHeight="true" hidden="false" ht="14.25" outlineLevel="0" r="1354" s="1">
      <c r="A1354" s="3" t="s">
        <v>1150</v>
      </c>
      <c r="B1354" s="3" t="s">
        <v>1215</v>
      </c>
      <c r="C1354" s="3" t="n">
        <v>2</v>
      </c>
      <c r="D1354" s="3" t="s">
        <v>12</v>
      </c>
      <c r="E1354" s="3" t="n">
        <v>4</v>
      </c>
      <c r="F1354" s="3" t="s">
        <v>1219</v>
      </c>
      <c r="G1354" s="4"/>
      <c r="H1354" s="4"/>
      <c r="I1354" s="4"/>
    </row>
    <row collapsed="false" customFormat="true" customHeight="true" hidden="false" ht="14.25" outlineLevel="0" r="1355" s="1">
      <c r="A1355" s="3" t="s">
        <v>1150</v>
      </c>
      <c r="B1355" s="3" t="s">
        <v>1215</v>
      </c>
      <c r="C1355" s="3" t="n">
        <v>3</v>
      </c>
      <c r="D1355" s="3" t="s">
        <v>8</v>
      </c>
      <c r="E1355" s="3" t="n">
        <v>5</v>
      </c>
      <c r="F1355" s="3" t="s">
        <v>1220</v>
      </c>
      <c r="G1355" s="4"/>
      <c r="H1355" s="4"/>
      <c r="I1355" s="4"/>
    </row>
    <row collapsed="false" customFormat="true" customHeight="true" hidden="false" ht="14.25" outlineLevel="0" r="1356" s="1">
      <c r="A1356" s="3" t="s">
        <v>1150</v>
      </c>
      <c r="B1356" s="3" t="s">
        <v>1215</v>
      </c>
      <c r="C1356" s="3" t="n">
        <v>3</v>
      </c>
      <c r="D1356" s="3" t="s">
        <v>8</v>
      </c>
      <c r="E1356" s="3" t="n">
        <v>6</v>
      </c>
      <c r="F1356" s="3" t="s">
        <v>1221</v>
      </c>
      <c r="G1356" s="4"/>
      <c r="H1356" s="4"/>
      <c r="I1356" s="4"/>
    </row>
    <row collapsed="false" customFormat="true" customHeight="true" hidden="false" ht="14.25" outlineLevel="0" r="1357" s="1">
      <c r="A1357" s="3" t="s">
        <v>1150</v>
      </c>
      <c r="B1357" s="3" t="s">
        <v>1215</v>
      </c>
      <c r="C1357" s="3" t="n">
        <v>3</v>
      </c>
      <c r="D1357" s="3" t="s">
        <v>12</v>
      </c>
      <c r="E1357" s="3" t="n">
        <v>7</v>
      </c>
      <c r="F1357" s="3" t="s">
        <v>1222</v>
      </c>
      <c r="G1357" s="4"/>
      <c r="H1357" s="4"/>
      <c r="I1357" s="4"/>
    </row>
    <row collapsed="false" customFormat="true" customHeight="true" hidden="false" ht="14.25" outlineLevel="0" r="1358" s="1">
      <c r="A1358" s="3" t="s">
        <v>1150</v>
      </c>
      <c r="B1358" s="3" t="s">
        <v>1215</v>
      </c>
      <c r="C1358" s="3" t="n">
        <v>3</v>
      </c>
      <c r="D1358" s="3" t="s">
        <v>10</v>
      </c>
      <c r="E1358" s="3" t="n">
        <v>8</v>
      </c>
      <c r="F1358" s="3" t="s">
        <v>1223</v>
      </c>
      <c r="G1358" s="4"/>
      <c r="H1358" s="4"/>
      <c r="I1358" s="4"/>
    </row>
    <row collapsed="false" customFormat="true" customHeight="true" hidden="false" ht="14.25" outlineLevel="0" r="1359" s="1">
      <c r="A1359" s="3"/>
      <c r="B1359" s="3"/>
      <c r="C1359" s="3"/>
      <c r="D1359" s="3"/>
      <c r="E1359" s="3"/>
      <c r="F1359" s="3"/>
      <c r="G1359" s="4"/>
      <c r="H1359" s="4"/>
      <c r="I1359" s="4"/>
    </row>
    <row collapsed="false" customFormat="true" customHeight="true" hidden="false" ht="14.25" outlineLevel="0" r="1360" s="1">
      <c r="A1360" s="3" t="s">
        <v>1150</v>
      </c>
      <c r="B1360" s="3" t="s">
        <v>1224</v>
      </c>
      <c r="C1360" s="3" t="n">
        <v>0</v>
      </c>
      <c r="D1360" s="3" t="n">
        <v>0</v>
      </c>
      <c r="E1360" s="3"/>
      <c r="F1360" s="3"/>
      <c r="G1360" s="4"/>
      <c r="H1360" s="4"/>
      <c r="I1360" s="4"/>
    </row>
    <row collapsed="false" customFormat="true" customHeight="true" hidden="false" ht="14.25" outlineLevel="0" r="1361" s="1">
      <c r="A1361" s="3" t="s">
        <v>1150</v>
      </c>
      <c r="B1361" s="3" t="s">
        <v>1224</v>
      </c>
      <c r="C1361" s="3" t="n">
        <v>3</v>
      </c>
      <c r="D1361" s="3" t="s">
        <v>8</v>
      </c>
      <c r="E1361" s="3" t="n">
        <v>1</v>
      </c>
      <c r="F1361" s="3" t="s">
        <v>1225</v>
      </c>
      <c r="G1361" s="4"/>
      <c r="H1361" s="4"/>
      <c r="I1361" s="4"/>
    </row>
    <row collapsed="false" customFormat="true" customHeight="true" hidden="false" ht="14.25" outlineLevel="0" r="1362" s="1">
      <c r="A1362" s="3" t="s">
        <v>1150</v>
      </c>
      <c r="B1362" s="3" t="s">
        <v>1224</v>
      </c>
      <c r="C1362" s="3" t="n">
        <v>3</v>
      </c>
      <c r="D1362" s="3" t="s">
        <v>8</v>
      </c>
      <c r="E1362" s="3" t="n">
        <v>2</v>
      </c>
      <c r="F1362" s="3" t="s">
        <v>1226</v>
      </c>
      <c r="G1362" s="4"/>
      <c r="H1362" s="4"/>
      <c r="I1362" s="4"/>
    </row>
    <row collapsed="false" customFormat="true" customHeight="true" hidden="false" ht="14.25" outlineLevel="0" r="1363" s="1">
      <c r="A1363" s="3" t="s">
        <v>1150</v>
      </c>
      <c r="B1363" s="3" t="s">
        <v>1224</v>
      </c>
      <c r="C1363" s="3" t="n">
        <v>3</v>
      </c>
      <c r="D1363" s="3" t="s">
        <v>8</v>
      </c>
      <c r="E1363" s="3" t="n">
        <v>3</v>
      </c>
      <c r="F1363" s="3" t="s">
        <v>1227</v>
      </c>
      <c r="G1363" s="4"/>
      <c r="H1363" s="4"/>
      <c r="I1363" s="4"/>
    </row>
    <row collapsed="false" customFormat="true" customHeight="true" hidden="false" ht="14.25" outlineLevel="0" r="1364" s="1">
      <c r="A1364" s="3" t="s">
        <v>1150</v>
      </c>
      <c r="B1364" s="3" t="s">
        <v>1224</v>
      </c>
      <c r="C1364" s="3" t="n">
        <v>3</v>
      </c>
      <c r="D1364" s="3" t="s">
        <v>10</v>
      </c>
      <c r="E1364" s="3" t="n">
        <v>4</v>
      </c>
      <c r="F1364" s="3" t="s">
        <v>1228</v>
      </c>
      <c r="G1364" s="4"/>
      <c r="H1364" s="4"/>
      <c r="I1364" s="4"/>
    </row>
    <row collapsed="false" customFormat="true" customHeight="true" hidden="false" ht="14.25" outlineLevel="0" r="1365" s="1">
      <c r="A1365" s="3"/>
      <c r="B1365" s="3"/>
      <c r="C1365" s="3"/>
      <c r="D1365" s="3"/>
      <c r="E1365" s="3"/>
      <c r="F1365" s="3"/>
      <c r="G1365" s="4"/>
      <c r="H1365" s="4"/>
      <c r="I1365" s="4"/>
    </row>
    <row collapsed="false" customFormat="true" customHeight="true" hidden="false" ht="14.25" outlineLevel="0" r="1366" s="1">
      <c r="A1366" s="3" t="s">
        <v>1150</v>
      </c>
      <c r="B1366" s="3" t="s">
        <v>1229</v>
      </c>
      <c r="C1366" s="3" t="n">
        <v>0</v>
      </c>
      <c r="D1366" s="3" t="n">
        <v>0</v>
      </c>
      <c r="E1366" s="3"/>
      <c r="F1366" s="3"/>
      <c r="G1366" s="11" t="n">
        <v>41396</v>
      </c>
      <c r="H1366" s="4" t="s">
        <v>1230</v>
      </c>
      <c r="I1366" s="4"/>
    </row>
    <row collapsed="false" customFormat="true" customHeight="true" hidden="false" ht="14.25" outlineLevel="0" r="1367" s="1">
      <c r="A1367" s="3" t="s">
        <v>1150</v>
      </c>
      <c r="B1367" s="3" t="s">
        <v>1229</v>
      </c>
      <c r="C1367" s="3" t="n">
        <v>3</v>
      </c>
      <c r="D1367" s="3" t="s">
        <v>8</v>
      </c>
      <c r="E1367" s="3" t="n">
        <v>1</v>
      </c>
      <c r="F1367" s="3" t="s">
        <v>1231</v>
      </c>
      <c r="G1367" s="4"/>
      <c r="H1367" s="4"/>
      <c r="I1367" s="4"/>
    </row>
    <row collapsed="false" customFormat="true" customHeight="true" hidden="false" ht="14.25" outlineLevel="0" r="1368" s="1">
      <c r="A1368" s="3" t="s">
        <v>1150</v>
      </c>
      <c r="B1368" s="3" t="s">
        <v>1229</v>
      </c>
      <c r="C1368" s="3" t="n">
        <v>3</v>
      </c>
      <c r="D1368" s="3" t="s">
        <v>8</v>
      </c>
      <c r="E1368" s="3" t="n">
        <v>2</v>
      </c>
      <c r="F1368" s="3" t="s">
        <v>1232</v>
      </c>
      <c r="G1368" s="4"/>
      <c r="H1368" s="4"/>
      <c r="I1368" s="4"/>
    </row>
    <row collapsed="false" customFormat="true" customHeight="true" hidden="false" ht="14.25" outlineLevel="0" r="1369" s="1">
      <c r="A1369" s="3" t="s">
        <v>1150</v>
      </c>
      <c r="B1369" s="3" t="s">
        <v>1229</v>
      </c>
      <c r="C1369" s="3" t="n">
        <v>3</v>
      </c>
      <c r="D1369" s="3" t="s">
        <v>8</v>
      </c>
      <c r="E1369" s="3" t="n">
        <v>3</v>
      </c>
      <c r="F1369" s="3" t="s">
        <v>1233</v>
      </c>
      <c r="G1369" s="4"/>
      <c r="H1369" s="4"/>
      <c r="I1369" s="4"/>
    </row>
    <row collapsed="false" customFormat="true" customHeight="true" hidden="false" ht="14.25" outlineLevel="0" r="1370" s="1">
      <c r="A1370" s="3" t="s">
        <v>1150</v>
      </c>
      <c r="B1370" s="3" t="s">
        <v>1229</v>
      </c>
      <c r="C1370" s="3" t="n">
        <v>3</v>
      </c>
      <c r="D1370" s="3" t="s">
        <v>8</v>
      </c>
      <c r="E1370" s="3" t="n">
        <v>4</v>
      </c>
      <c r="F1370" s="3" t="s">
        <v>1234</v>
      </c>
      <c r="G1370" s="4"/>
      <c r="H1370" s="4"/>
      <c r="I1370" s="4"/>
    </row>
    <row collapsed="false" customFormat="true" customHeight="true" hidden="false" ht="14.25" outlineLevel="0" r="1371" s="1">
      <c r="A1371" s="3" t="s">
        <v>1150</v>
      </c>
      <c r="B1371" s="3" t="s">
        <v>1229</v>
      </c>
      <c r="C1371" s="3" t="n">
        <v>3</v>
      </c>
      <c r="D1371" s="3" t="s">
        <v>12</v>
      </c>
      <c r="E1371" s="3" t="n">
        <v>5</v>
      </c>
      <c r="F1371" s="3" t="s">
        <v>1235</v>
      </c>
      <c r="G1371" s="4"/>
      <c r="H1371" s="4"/>
      <c r="I1371" s="4"/>
    </row>
    <row collapsed="false" customFormat="true" customHeight="true" hidden="false" ht="14.25" outlineLevel="0" r="1372" s="1">
      <c r="A1372" s="3"/>
      <c r="B1372" s="3"/>
      <c r="C1372" s="3"/>
      <c r="D1372" s="3"/>
      <c r="E1372" s="3"/>
      <c r="F1372" s="3"/>
      <c r="G1372" s="4"/>
      <c r="H1372" s="4"/>
      <c r="I1372" s="4"/>
    </row>
    <row collapsed="false" customFormat="true" customHeight="true" hidden="false" ht="14.25" outlineLevel="0" r="1373" s="1">
      <c r="A1373" s="3" t="s">
        <v>1150</v>
      </c>
      <c r="B1373" s="3" t="s">
        <v>1236</v>
      </c>
      <c r="C1373" s="3" t="n">
        <v>0</v>
      </c>
      <c r="D1373" s="3" t="n">
        <v>0</v>
      </c>
      <c r="E1373" s="3"/>
      <c r="F1373" s="3"/>
      <c r="G1373" s="4"/>
      <c r="H1373" s="4"/>
      <c r="I1373" s="4"/>
    </row>
    <row collapsed="false" customFormat="true" customHeight="true" hidden="false" ht="14.25" outlineLevel="0" r="1374" s="1">
      <c r="A1374" s="3" t="s">
        <v>1150</v>
      </c>
      <c r="B1374" s="3" t="s">
        <v>1236</v>
      </c>
      <c r="C1374" s="3" t="n">
        <v>3</v>
      </c>
      <c r="D1374" s="3" t="s">
        <v>8</v>
      </c>
      <c r="E1374" s="3" t="n">
        <v>1</v>
      </c>
      <c r="F1374" s="3" t="s">
        <v>1237</v>
      </c>
      <c r="G1374" s="4"/>
      <c r="H1374" s="4"/>
      <c r="I1374" s="4"/>
    </row>
    <row collapsed="false" customFormat="true" customHeight="true" hidden="false" ht="14.25" outlineLevel="0" r="1375" s="1">
      <c r="A1375" s="3" t="s">
        <v>1150</v>
      </c>
      <c r="B1375" s="3" t="s">
        <v>1236</v>
      </c>
      <c r="C1375" s="3" t="n">
        <v>3</v>
      </c>
      <c r="D1375" s="3" t="s">
        <v>8</v>
      </c>
      <c r="E1375" s="3" t="n">
        <v>2</v>
      </c>
      <c r="F1375" s="3" t="s">
        <v>1238</v>
      </c>
      <c r="G1375" s="4"/>
      <c r="H1375" s="4"/>
      <c r="I1375" s="4"/>
    </row>
    <row collapsed="false" customFormat="true" customHeight="true" hidden="false" ht="14.25" outlineLevel="0" r="1376" s="1">
      <c r="A1376" s="3" t="s">
        <v>1150</v>
      </c>
      <c r="B1376" s="3" t="s">
        <v>1236</v>
      </c>
      <c r="C1376" s="3" t="n">
        <v>3</v>
      </c>
      <c r="D1376" s="3" t="s">
        <v>8</v>
      </c>
      <c r="E1376" s="3" t="n">
        <v>3</v>
      </c>
      <c r="F1376" s="3" t="s">
        <v>1239</v>
      </c>
      <c r="G1376" s="4"/>
      <c r="H1376" s="4"/>
      <c r="I1376" s="4"/>
    </row>
    <row collapsed="false" customFormat="true" customHeight="true" hidden="false" ht="14.25" outlineLevel="0" r="1377" s="1">
      <c r="A1377" s="3" t="s">
        <v>1150</v>
      </c>
      <c r="B1377" s="3" t="s">
        <v>1236</v>
      </c>
      <c r="C1377" s="3" t="n">
        <v>3</v>
      </c>
      <c r="D1377" s="3" t="s">
        <v>12</v>
      </c>
      <c r="E1377" s="3" t="n">
        <v>4</v>
      </c>
      <c r="F1377" s="3" t="s">
        <v>1240</v>
      </c>
      <c r="G1377" s="4"/>
      <c r="H1377" s="4"/>
      <c r="I1377" s="4"/>
    </row>
    <row collapsed="false" customFormat="true" customHeight="true" hidden="false" ht="14.25" outlineLevel="0" r="1378" s="1">
      <c r="A1378" s="3" t="s">
        <v>1150</v>
      </c>
      <c r="B1378" s="3" t="s">
        <v>1236</v>
      </c>
      <c r="C1378" s="3" t="n">
        <v>3</v>
      </c>
      <c r="D1378" s="3" t="s">
        <v>8</v>
      </c>
      <c r="E1378" s="3" t="n">
        <v>5</v>
      </c>
      <c r="F1378" s="3" t="s">
        <v>1241</v>
      </c>
      <c r="G1378" s="4"/>
      <c r="H1378" s="4"/>
      <c r="I1378" s="4"/>
    </row>
    <row collapsed="false" customFormat="true" customHeight="true" hidden="false" ht="14.25" outlineLevel="0" r="1379" s="1">
      <c r="A1379" s="3" t="s">
        <v>1150</v>
      </c>
      <c r="B1379" s="3" t="s">
        <v>1236</v>
      </c>
      <c r="C1379" s="3" t="n">
        <v>3</v>
      </c>
      <c r="D1379" s="3" t="s">
        <v>12</v>
      </c>
      <c r="E1379" s="3" t="n">
        <v>6</v>
      </c>
      <c r="F1379" s="3" t="s">
        <v>1242</v>
      </c>
      <c r="G1379" s="4"/>
      <c r="H1379" s="4"/>
      <c r="I1379" s="4"/>
    </row>
    <row collapsed="false" customFormat="true" customHeight="true" hidden="false" ht="14.25" outlineLevel="0" r="1380" s="1">
      <c r="A1380" s="3" t="s">
        <v>1150</v>
      </c>
      <c r="B1380" s="3" t="s">
        <v>1236</v>
      </c>
      <c r="C1380" s="3" t="n">
        <v>3</v>
      </c>
      <c r="D1380" s="3" t="s">
        <v>12</v>
      </c>
      <c r="E1380" s="3" t="n">
        <v>7</v>
      </c>
      <c r="F1380" s="3" t="s">
        <v>1243</v>
      </c>
      <c r="G1380" s="4"/>
      <c r="H1380" s="4"/>
      <c r="I1380" s="4"/>
    </row>
    <row collapsed="false" customFormat="true" customHeight="true" hidden="false" ht="14.25" outlineLevel="0" r="1381" s="1"/>
    <row collapsed="false" customFormat="true" customHeight="true" hidden="false" ht="14.25" outlineLevel="0" r="1382" s="1"/>
    <row collapsed="false" customFormat="true" customHeight="true" hidden="false" ht="14.25" outlineLevel="0" r="1383" s="1"/>
    <row collapsed="false" customFormat="true" customHeight="true" hidden="false" ht="14.25" outlineLevel="0" r="1384" s="1"/>
    <row collapsed="false" customFormat="true" customHeight="true" hidden="false" ht="14.25" outlineLevel="0" r="1385" s="1"/>
    <row collapsed="false" customFormat="true" customHeight="true" hidden="false" ht="14.25" outlineLevel="0" r="1386" s="1"/>
    <row collapsed="false" customFormat="true" customHeight="true" hidden="false" ht="14.25" outlineLevel="0" r="1387" s="1"/>
    <row collapsed="false" customFormat="true" customHeight="true" hidden="false" ht="14.25" outlineLevel="0" r="1388" s="1"/>
    <row collapsed="false" customFormat="true" customHeight="true" hidden="false" ht="14.25" outlineLevel="0" r="1389" s="1"/>
    <row collapsed="false" customFormat="true" customHeight="true" hidden="false" ht="14.25" outlineLevel="0" r="1390" s="1">
      <c r="B1390" s="1" t="s">
        <v>1244</v>
      </c>
      <c r="C1390" s="1" t="n">
        <v>19</v>
      </c>
    </row>
    <row collapsed="false" customFormat="true" customHeight="true" hidden="false" ht="14.25" outlineLevel="0" r="1391" s="1">
      <c r="B1391" s="1" t="s">
        <v>1245</v>
      </c>
      <c r="C1391" s="1" t="n">
        <v>171</v>
      </c>
    </row>
    <row collapsed="false" customFormat="true" customHeight="true" hidden="false" ht="14.25" outlineLevel="0" r="1392" s="1"/>
    <row collapsed="false" customFormat="true" customHeight="true" hidden="false" ht="14.25" outlineLevel="0" r="1393" s="1">
      <c r="B1393" s="1" t="s">
        <v>1246</v>
      </c>
      <c r="C1393" s="1" t="n">
        <f aca="false">COUNTIF(C6:C1388, "=1")-13</f>
        <v>248</v>
      </c>
    </row>
    <row collapsed="false" customFormat="true" customHeight="true" hidden="false" ht="14.25" outlineLevel="0" r="1394" s="1">
      <c r="B1394" s="1" t="s">
        <v>1247</v>
      </c>
      <c r="C1394" s="1" t="n">
        <f aca="false">COUNTIF(C6:C1382, "=2")-10</f>
        <v>283</v>
      </c>
    </row>
    <row collapsed="false" customFormat="true" customHeight="true" hidden="false" ht="14.25" outlineLevel="0" r="1395" s="1">
      <c r="B1395" s="1" t="s">
        <v>1248</v>
      </c>
      <c r="C1395" s="1" t="n">
        <f aca="false">COUNTIF(C6:C1382,"=3")-7</f>
        <v>522</v>
      </c>
    </row>
    <row collapsed="false" customFormat="true" customHeight="true" hidden="false" ht="14.25" outlineLevel="0" r="1396" s="1">
      <c r="B1396" s="1" t="s">
        <v>1249</v>
      </c>
      <c r="C1396" s="1" t="n">
        <f aca="false">SUM(C1393:C1395)</f>
        <v>1053</v>
      </c>
    </row>
    <row collapsed="false" customFormat="true" customHeight="true" hidden="false" ht="14.25" outlineLevel="0" r="1397" s="1"/>
    <row collapsed="false" customFormat="true" customHeight="true" hidden="false" ht="14.25" outlineLevel="0" r="1398" s="1">
      <c r="B1398" s="1" t="s">
        <v>8</v>
      </c>
      <c r="C1398" s="1" t="n">
        <f aca="false">COUNTIF(D6:D1388,"Familiarity")+6</f>
        <v>525</v>
      </c>
    </row>
    <row collapsed="false" customFormat="true" customHeight="true" hidden="false" ht="14.25" outlineLevel="0" r="1399" s="4">
      <c r="A1399" s="3"/>
      <c r="B1399" s="3" t="s">
        <v>12</v>
      </c>
      <c r="C1399" s="3" t="n">
        <f aca="false">COUNTIF(D6:D1388,"Usage")+6</f>
        <v>375</v>
      </c>
      <c r="D1399" s="3"/>
      <c r="E1399" s="3"/>
      <c r="F1399" s="3"/>
    </row>
    <row collapsed="false" customFormat="true" customHeight="true" hidden="false" ht="14.25" outlineLevel="0" r="1400" s="4">
      <c r="A1400" s="3"/>
      <c r="B1400" s="3" t="s">
        <v>10</v>
      </c>
      <c r="C1400" s="3" t="n">
        <f aca="false">COUNTIF(D6:D1388,"Assessment")+12</f>
        <v>163</v>
      </c>
      <c r="D1400" s="3"/>
      <c r="E1400" s="3"/>
      <c r="F1400" s="3"/>
    </row>
    <row collapsed="false" customFormat="true" customHeight="true" hidden="false" ht="14.25" outlineLevel="0" r="1401" s="4">
      <c r="A1401" s="3"/>
      <c r="B1401" s="3" t="s">
        <v>1249</v>
      </c>
      <c r="C1401" s="3" t="n">
        <f aca="false">SUM(C1398:C1400)</f>
        <v>1063</v>
      </c>
      <c r="D1401" s="3"/>
      <c r="E1401" s="3"/>
      <c r="F1401" s="3"/>
    </row>
    <row collapsed="false" customFormat="true" customHeight="true" hidden="false" ht="14.25" outlineLevel="0" r="1402" s="4">
      <c r="A1402" s="3"/>
      <c r="B1402" s="3"/>
      <c r="C1402" s="3"/>
      <c r="D1402" s="3"/>
      <c r="E1402" s="3"/>
      <c r="F1402" s="3"/>
    </row>
    <row collapsed="false" customFormat="true" customHeight="true" hidden="false" ht="14.25" outlineLevel="0" r="1403" s="4">
      <c r="A1403" s="3"/>
      <c r="B1403" s="3" t="s">
        <v>1250</v>
      </c>
      <c r="C1403" s="3" t="n">
        <f aca="false">(C1393+C1394+C1395) - (C1398+C1399+C1400)</f>
        <v>-10</v>
      </c>
      <c r="D1403" s="3"/>
      <c r="E1403" s="3"/>
      <c r="F1403" s="3"/>
    </row>
    <row collapsed="false" customFormat="true" customHeight="true" hidden="false" ht="14.25" outlineLevel="0" r="1404" s="4">
      <c r="A1404" s="3"/>
      <c r="B1404" s="3"/>
      <c r="C1404" s="3" t="s">
        <v>1251</v>
      </c>
      <c r="D1404" s="3"/>
      <c r="E1404" s="3"/>
      <c r="F1404" s="3"/>
    </row>
  </sheetData>
  <printOptions headings="false" gridLines="false" gridLinesSet="true" horizontalCentered="false" verticalCentered="false"/>
  <pageMargins left="0.75" right="0.75" top="1" bottom="1"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AJ186"/>
  <sheetViews>
    <sheetView colorId="64" defaultGridColor="true" rightToLeft="false" showFormulas="false" showGridLines="true" showOutlineSymbols="true" showRowColHeaders="true" showZeros="true" tabSelected="false" topLeftCell="A1" view="normal" windowProtection="true" workbookViewId="0" zoomScale="100" zoomScaleNormal="100" zoomScalePageLayoutView="100">
      <pane activePane="bottomRight" topLeftCell="G36" xSplit="6" ySplit="5"/>
      <selection activeCell="A1" activeCellId="0" pane="topLeft" sqref="A1"/>
      <selection activeCell="G1" activeCellId="0" pane="topRight" sqref="G1"/>
      <selection activeCell="A36" activeCellId="0" pane="bottomLeft" sqref="A36"/>
      <selection activeCell="B31" activeCellId="0" pane="bottomRight" sqref="B31"/>
    </sheetView>
  </sheetViews>
  <cols>
    <col collapsed="false" hidden="false" max="1" min="1" style="0" width="9.32549019607843"/>
    <col collapsed="false" hidden="false" max="2" min="2" style="0" width="51.2549019607843"/>
    <col collapsed="false" hidden="false" max="4" min="3" style="0" width="9.32549019607843"/>
    <col collapsed="false" hidden="true" max="6" min="5" style="0" width="0"/>
    <col collapsed="false" hidden="false" max="8" min="7" style="0" width="3.72549019607843"/>
    <col collapsed="false" hidden="false" max="9" min="9" style="0" width="4.0156862745098"/>
    <col collapsed="false" hidden="false" max="36" min="10" style="0" width="3.72549019607843"/>
    <col collapsed="false" hidden="false" max="1025" min="37" style="0" width="9.32549019607843"/>
  </cols>
  <sheetData>
    <row collapsed="false" customFormat="true" customHeight="false" hidden="false" ht="12.1" outlineLevel="0" r="1" s="1">
      <c r="B1" s="1" t="str">
        <f aca="false">CurriculumDetail!B1</f>
        <v>&lt;My Program&gt;</v>
      </c>
      <c r="C1" s="21"/>
      <c r="D1" s="21"/>
      <c r="E1" s="21"/>
    </row>
    <row collapsed="false" customFormat="true" customHeight="false" hidden="false" ht="12.1" outlineLevel="0" r="2" s="1">
      <c r="B2" s="1" t="s">
        <v>1252</v>
      </c>
      <c r="C2" s="21" t="s">
        <v>1253</v>
      </c>
      <c r="D2" s="21"/>
      <c r="E2" s="21"/>
    </row>
    <row collapsed="false" customFormat="true" customHeight="true" hidden="false" ht="88.5" outlineLevel="0" r="3" s="1">
      <c r="B3" s="22" t="s">
        <v>1254</v>
      </c>
      <c r="C3" s="21"/>
      <c r="D3" s="21"/>
      <c r="E3" s="21" t="s">
        <v>1255</v>
      </c>
      <c r="F3" s="23" t="s">
        <v>1256</v>
      </c>
      <c r="G3" s="23" t="str">
        <f aca="false">IF(LEN(TRIM(CurriculumDetail!G3))&gt;0, CurriculumDetail!G3, "")</f>
        <v>CSC 151, Functional Problem Solving (ongoing course)</v>
      </c>
      <c r="H3" s="23" t="str">
        <f aca="false">IF(LEN(TRIM(CurriculumDetail!H3))&gt;0, CurriculumDetail!H3, "")</f>
        <v>CSC 161, Imperative Problem Solving and Data Structures (ongoing course)</v>
      </c>
      <c r="I3" s="23" t="str">
        <f aca="false">IF(LEN(TRIM(CurriculumDetail!I3))&gt;0, CurriculumDetail!I3, "")</f>
        <v>CSC 207, Algorithms and OO Design (ongoing course)</v>
      </c>
      <c r="J3" s="23" t="str">
        <f aca="false">IF(LEN(TRIM(CurriculumDetail!J3))&gt;0, CurriculumDetail!J3, "")</f>
        <v>MAT/CSC 208, Discrete Structures (ongoing course)</v>
      </c>
      <c r="K3" s="23" t="str">
        <f aca="false">IF(LEN(TRIM(CurriculumDetail!K3))&gt;0, CurriculumDetail!K3, "")</f>
        <v>CSC 211, Organization an d Architecture (ongoing course)</v>
      </c>
      <c r="L3" s="23" t="str">
        <f aca="false">IF(LEN(TRIM(CurriculumDetail!L3))&gt;0, CurriculumDetail!L3, "")</f>
        <v>CSC 213, Operating Systems and Parallel Algorithms (ongoing course)</v>
      </c>
      <c r="M3" s="23" t="str">
        <f aca="false">IF(LEN(TRIM(CurriculumDetail!M3))&gt;0, CurriculumDetail!M3, "")</f>
        <v>CSC 301, Analysis of Algorithms (ongoing course)</v>
      </c>
      <c r="N3" s="23" t="str">
        <f aca="false">IF(LEN(TRIM(CurriculumDetail!N3))&gt;0, CurriculumDetail!N3, "")</f>
        <v>CSC 341, Automata, Formal Lang., and Computational Complexity (ongoing course)</v>
      </c>
      <c r="O3" s="23" t="str">
        <f aca="false">IF(LEN(TRIM(CurriculumDetail!O3))&gt;0, CurriculumDetail!O3, "")</f>
        <v>CSC 323, Software Design (existing course, may be replaced by project courses)</v>
      </c>
      <c r="P3" s="23" t="str">
        <f aca="false">IF(LEN(TRIM(CurriculumDetail!P3))&gt;0, CurriculumDetail!P3, "")</f>
        <v>CSC 325, Databases &amp; Web Design (existing course, may be replaced by project courses)</v>
      </c>
      <c r="Q3" s="23" t="str">
        <f aca="false">IF(LEN(TRIM(CurriculumDetail!Q3))&gt;0, CurriculumDetail!Q3, "")</f>
        <v>CSC 302, Prog. Lang. Concepts (existing languages course, may be replaced by 2-credit elective)</v>
      </c>
      <c r="R3" s="23" t="str">
        <f aca="false">IF(LEN(TRIM(CurriculumDetail!R3))&gt;0, CurriculumDetail!R3, "")</f>
        <v>CSC 362, Compilers (existing languages course, may be replaced by 2-credit elective)</v>
      </c>
      <c r="S3" s="23" t="str">
        <f aca="false">IF(LEN(TRIM(CurriculumDetail!U3))&gt;0, CurriculumDetail!U3, "")</f>
        <v>CSC 2xx, Computer Security (evolving, new 2-credit course)</v>
      </c>
      <c r="T3" s="23" t="str">
        <f aca="false">IF(LEN(TRIM(CurriculumDetail!V3))&gt;0, CurriculumDetail!V3, "")</f>
        <v>CSC 321, Tools &amp; Principles of Software Development (evolving, new 2-credit software methodology course)</v>
      </c>
      <c r="U3" s="23" t="str">
        <f aca="false">IF(LEN(TRIM(CurriculumDetail!W3))&gt;0, CurriculumDetail!W3, "")</f>
        <v>CSC 322, Community-Based Projects (evolving, new 2-credit project-based course)</v>
      </c>
      <c r="V3" s="23" t="str">
        <f aca="false">IF(LEN(TRIM(CurriculumDetail!X3))&gt;0, CurriculumDetail!X3, "")</f>
        <v>CSC 364, Computer Networks (draft revision for 2-credits)</v>
      </c>
      <c r="W3" s="23" t="e">
        <f aca="false">IF(LEN(TRIM(#REF!))&gt;0, #REF!, "")</f>
        <v>#REF!</v>
      </c>
      <c r="X3" s="23" t="e">
        <f aca="false">IF(LEN(TRIM(#REF!))&gt;0, #REF!, "")</f>
        <v>#REF!</v>
      </c>
      <c r="Y3" s="23" t="str">
        <f aca="false">IF(LEN(TRIM(CurriculumDetail!Y3))&gt;0, CurriculumDetail!Y3, "")</f>
        <v/>
      </c>
      <c r="Z3" s="23" t="str">
        <f aca="false">IF(LEN(TRIM(CurriculumDetail!Z3))&gt;0, CurriculumDetail!Z3, "")</f>
        <v/>
      </c>
      <c r="AA3" s="23" t="str">
        <f aca="false">IF(LEN(TRIM(CurriculumDetail!AA3))&gt;0, CurriculumDetail!AA3, "")</f>
        <v>Number of courses achieving targeted outcome</v>
      </c>
      <c r="AB3" s="23" t="str">
        <f aca="false">IF(LEN(TRIM(CurriculumDetail!AB3))&gt;0, CurriculumDetail!AB3, "")</f>
        <v/>
      </c>
      <c r="AC3" s="23" t="str">
        <f aca="false">IF(LEN(TRIM(CurriculumDetail!AC3))&gt;0, CurriculumDetail!AC3, "")</f>
        <v/>
      </c>
      <c r="AD3" s="23" t="str">
        <f aca="false">IF(LEN(TRIM(CurriculumDetail!AD3))&gt;0, CurriculumDetail!AD3, "")</f>
        <v/>
      </c>
      <c r="AE3" s="23" t="str">
        <f aca="false">IF(LEN(TRIM(CurriculumDetail!AE3))&gt;0, CurriculumDetail!AE3, "")</f>
        <v/>
      </c>
      <c r="AF3" s="23" t="str">
        <f aca="false">IF(LEN(TRIM(CurriculumDetail!AF3))&gt;0, CurriculumDetail!AF3, "")</f>
        <v/>
      </c>
      <c r="AG3" s="23" t="str">
        <f aca="false">IF(LEN(TRIM(CurriculumDetail!AG3))&gt;0, CurriculumDetail!AG3, "")</f>
        <v/>
      </c>
      <c r="AH3" s="23" t="str">
        <f aca="false">IF(LEN(TRIM(CurriculumDetail!AH3))&gt;0, CurriculumDetail!AH3, "")</f>
        <v/>
      </c>
      <c r="AI3" s="23" t="str">
        <f aca="false">IF(LEN(TRIM(CurriculumDetail!AI3))&gt;0, CurriculumDetail!AI3, "")</f>
        <v/>
      </c>
      <c r="AJ3" s="23" t="str">
        <f aca="false">IF(LEN(TRIM(CurriculumDetail!AJ3))&gt;0, CurriculumDetail!AJ3, "")</f>
        <v/>
      </c>
    </row>
    <row collapsed="false" customFormat="true" customHeight="false" hidden="false" ht="12.1" outlineLevel="0" r="4" s="1">
      <c r="A4" s="2"/>
      <c r="B4" s="2"/>
      <c r="C4" s="24"/>
      <c r="D4" s="24"/>
      <c r="E4" s="24"/>
      <c r="F4" s="2"/>
      <c r="G4" s="2" t="n">
        <v>1</v>
      </c>
      <c r="H4" s="1" t="n">
        <v>2</v>
      </c>
      <c r="I4" s="2" t="n">
        <v>3</v>
      </c>
      <c r="J4" s="1" t="n">
        <v>4</v>
      </c>
      <c r="K4" s="2" t="n">
        <v>5</v>
      </c>
      <c r="L4" s="1" t="n">
        <v>6</v>
      </c>
      <c r="M4" s="2" t="n">
        <v>7</v>
      </c>
      <c r="N4" s="1" t="n">
        <v>8</v>
      </c>
      <c r="O4" s="2" t="n">
        <v>9</v>
      </c>
      <c r="P4" s="1" t="n">
        <v>10</v>
      </c>
      <c r="Q4" s="2" t="n">
        <v>11</v>
      </c>
      <c r="R4" s="1" t="n">
        <v>12</v>
      </c>
      <c r="S4" s="2" t="n">
        <v>13</v>
      </c>
      <c r="T4" s="1" t="n">
        <v>14</v>
      </c>
      <c r="U4" s="2" t="n">
        <v>15</v>
      </c>
      <c r="V4" s="1" t="n">
        <v>16</v>
      </c>
      <c r="W4" s="2" t="n">
        <v>17</v>
      </c>
      <c r="X4" s="1" t="n">
        <v>18</v>
      </c>
      <c r="Y4" s="2" t="n">
        <v>19</v>
      </c>
      <c r="Z4" s="2" t="n">
        <v>20</v>
      </c>
      <c r="AA4" s="1" t="n">
        <v>21</v>
      </c>
      <c r="AB4" s="2" t="n">
        <v>22</v>
      </c>
      <c r="AC4" s="2" t="n">
        <v>23</v>
      </c>
      <c r="AD4" s="1" t="n">
        <v>24</v>
      </c>
      <c r="AE4" s="2" t="n">
        <v>25</v>
      </c>
      <c r="AF4" s="2" t="n">
        <v>26</v>
      </c>
      <c r="AG4" s="1" t="n">
        <v>27</v>
      </c>
      <c r="AH4" s="2" t="n">
        <v>28</v>
      </c>
      <c r="AI4" s="2" t="n">
        <v>29</v>
      </c>
      <c r="AJ4" s="1" t="n">
        <v>30</v>
      </c>
    </row>
    <row collapsed="false" customFormat="true" customHeight="false" hidden="false" ht="12.1" outlineLevel="0" r="5" s="1">
      <c r="A5" s="2" t="s">
        <v>0</v>
      </c>
      <c r="B5" s="2" t="s">
        <v>1</v>
      </c>
      <c r="C5" s="2" t="s">
        <v>1257</v>
      </c>
      <c r="D5" s="2" t="s">
        <v>1258</v>
      </c>
      <c r="E5" s="2" t="s">
        <v>1259</v>
      </c>
    </row>
    <row collapsed="false" customFormat="true" customHeight="false" hidden="false" ht="12.65" outlineLevel="0" r="6" s="1">
      <c r="A6" s="25" t="s">
        <v>6</v>
      </c>
      <c r="B6" s="25" t="s">
        <v>7</v>
      </c>
      <c r="C6" s="1" t="n">
        <v>2</v>
      </c>
      <c r="D6" s="1" t="n">
        <v>2</v>
      </c>
      <c r="E6" s="1" t="b">
        <f aca="false">AND(OR(CurriculumDetail!F7&gt;0,CurriculumDetail!C7&lt;&gt;1),OR(CurriculumDetail!F8&gt;0,CurriculumDetail!C8&lt;&gt;1),OR(CurriculumDetail!F9&gt;0,CurriculumDetail!C9&lt;&gt;1),OR(CurriculumDetail!F10&gt;0,CurriculumDetail!C10&lt;&gt;1),OR(CurriculumDetail!F11&gt;0,CurriculumDetail!C11&lt;&gt;1),OR(CurriculumDetail!F12&gt;0,CurriculumDetail!C12&lt;&gt;1),OR(CurriculumDetail!F13&gt;0,CurriculumDetail!C13&lt;&gt;1),OR(CurriculumDetail!F14&gt;0,CurriculumDetail!C14&lt;&gt;1),OR(CurriculumDetail!F15&gt;0,CurriculumDetail!C15&lt;&gt;1),OR(CurriculumDetail!F16&gt;0,CurriculumDetail!C16&lt;&gt;1),OR(CurriculumDetail!F17&gt;0,CurriculumDetail!C17&lt;&gt;1),OR(CurriculumDetail!F18&gt;0,CurriculumDetail!C18&lt;&gt;1))</f>
        <v>1</v>
      </c>
      <c r="F6" s="1" t="b">
        <f aca="false">AND(OR(CurriculumDetail!F7&gt;0,CurriculumDetail!C7&lt;&gt;2),OR(CurriculumDetail!F8&gt;0,CurriculumDetail!C8&lt;&gt;2),OR(CurriculumDetail!F9&gt;0,CurriculumDetail!C9&lt;&gt;2),OR(CurriculumDetail!F10&gt;0,CurriculumDetail!C10&lt;&gt;2),OR(CurriculumDetail!F11&gt;0,CurriculumDetail!C11&lt;&gt;2),OR(CurriculumDetail!F12&gt;0,CurriculumDetail!C12&lt;&gt;2),OR(CurriculumDetail!F13&gt;0,CurriculumDetail!C13&lt;&gt;2),OR(CurriculumDetail!F14&gt;0,CurriculumDetail!C14&lt;&gt;2),OR(CurriculumDetail!F15&gt;0,CurriculumDetail!C15&lt;&gt;2),OR(CurriculumDetail!F16&gt;0,CurriculumDetail!C16&lt;&gt;2),OR(CurriculumDetail!F17&gt;0,CurriculumDetail!C17&lt;&gt;2),OR(CurriculumDetail!F18&gt;0,CurriculumDetail!C18&lt;&gt;2))</f>
        <v>1</v>
      </c>
      <c r="G6" s="1" t="str">
        <f aca="false">IF((COUNTA(CurriculumDetail!G6:G18) &gt; 0), "x", "")</f>
        <v/>
      </c>
      <c r="H6" s="1" t="str">
        <f aca="false">IF((COUNTA(CurriculumDetail!H6:H18) &gt; 0), "x", "")</f>
        <v>x</v>
      </c>
      <c r="I6" s="1" t="str">
        <f aca="false">IF((COUNTA(CurriculumDetail!I6:I18) &gt; 0), "x", "")</f>
        <v>x</v>
      </c>
      <c r="J6" s="1" t="str">
        <f aca="false">IF((COUNTA(CurriculumDetail!J6:J18) &gt; 0), "x", "")</f>
        <v>x</v>
      </c>
      <c r="K6" s="1" t="str">
        <f aca="false">IF((COUNTA(CurriculumDetail!K6:K18) &gt; 0), "x", "")</f>
        <v/>
      </c>
      <c r="L6" s="1" t="str">
        <f aca="false">IF((COUNTA(CurriculumDetail!L6:L18) &gt; 0), "x", "")</f>
        <v/>
      </c>
      <c r="M6" s="1" t="str">
        <f aca="false">IF((COUNTA(CurriculumDetail!M6:M18) &gt; 0), "x", "")</f>
        <v>x</v>
      </c>
      <c r="N6" s="1" t="str">
        <f aca="false">IF((COUNTA(CurriculumDetail!N6:N18) &gt; 0), "x", "")</f>
        <v>x</v>
      </c>
      <c r="O6" s="1" t="str">
        <f aca="false">IF((COUNTA(CurriculumDetail!O6:O18) &gt; 0), "x", "")</f>
        <v/>
      </c>
      <c r="P6" s="1" t="str">
        <f aca="false">IF((COUNTA(CurriculumDetail!P6:P18) &gt; 0), "x", "")</f>
        <v/>
      </c>
      <c r="Q6" s="1" t="str">
        <f aca="false">IF((COUNTA(CurriculumDetail!Q6:Q18) &gt; 0), "x", "")</f>
        <v/>
      </c>
      <c r="R6" s="1" t="str">
        <f aca="false">IF((COUNTA(CurriculumDetail!R6:R18) &gt; 0), "x", "")</f>
        <v/>
      </c>
      <c r="S6" s="1" t="str">
        <f aca="false">IF((COUNTA(CurriculumDetail!U6:U18) &gt; 0), "x", "")</f>
        <v/>
      </c>
      <c r="T6" s="1" t="str">
        <f aca="false">IF((COUNTA(CurriculumDetail!V6:V18) &gt; 0), "x", "")</f>
        <v/>
      </c>
      <c r="U6" s="1" t="str">
        <f aca="false">IF((COUNTA(CurriculumDetail!W6:W18) &gt; 0), "x", "")</f>
        <v/>
      </c>
      <c r="V6" s="1" t="str">
        <f aca="false">IF((COUNTA(CurriculumDetail!X6:X18) &gt; 0), "x", "")</f>
        <v/>
      </c>
      <c r="W6" s="1" t="str">
        <f aca="false">IF((COUNTA(#REF!) &gt; 0), "x", "")</f>
        <v>x</v>
      </c>
      <c r="X6" s="1" t="str">
        <f aca="false">IF((COUNTA(#REF!) &gt; 0), "x", "")</f>
        <v>x</v>
      </c>
      <c r="Y6" s="1" t="str">
        <f aca="false">IF((COUNTA(CurriculumDetail!Y6:Y18) &gt; 0), "x", "")</f>
        <v/>
      </c>
      <c r="Z6" s="1" t="str">
        <f aca="false">IF((COUNTA(CurriculumDetail!Z6:Z18) &gt; 0), "x", "")</f>
        <v/>
      </c>
      <c r="AA6" s="1" t="str">
        <f aca="false">IF((COUNTA(CurriculumDetail!AA6:AA18) &gt; 0), "x", "")</f>
        <v>x</v>
      </c>
      <c r="AB6" s="1" t="str">
        <f aca="false">IF((COUNTA(CurriculumDetail!AB6:AB18) &gt; 0), "x", "")</f>
        <v/>
      </c>
      <c r="AC6" s="1" t="str">
        <f aca="false">IF((COUNTA(CurriculumDetail!AC6:AC18) &gt; 0), "x", "")</f>
        <v/>
      </c>
      <c r="AD6" s="1" t="str">
        <f aca="false">IF((COUNTA(CurriculumDetail!AD6:AD18) &gt; 0), "x", "")</f>
        <v/>
      </c>
      <c r="AE6" s="1" t="str">
        <f aca="false">IF((COUNTA(CurriculumDetail!AE6:AE18) &gt; 0), "x", "")</f>
        <v/>
      </c>
      <c r="AF6" s="1" t="str">
        <f aca="false">IF((COUNTA(CurriculumDetail!AF6:AF18) &gt; 0), "x", "")</f>
        <v/>
      </c>
      <c r="AG6" s="1" t="str">
        <f aca="false">IF((COUNTA(CurriculumDetail!AG6:AG18) &gt; 0), "x", "")</f>
        <v/>
      </c>
      <c r="AH6" s="1" t="str">
        <f aca="false">IF((COUNTA(CurriculumDetail!AH6:AH18) &gt; 0), "x", "")</f>
        <v/>
      </c>
      <c r="AI6" s="1" t="str">
        <f aca="false">IF((COUNTA(CurriculumDetail!AI6:AI18) &gt; 0), "x", "")</f>
        <v/>
      </c>
      <c r="AJ6" s="1" t="str">
        <f aca="false">IF((COUNTA(CurriculumDetail!AJ6:AJ18) &gt; 0), "x", "")</f>
        <v/>
      </c>
    </row>
    <row collapsed="false" customFormat="true" customHeight="false" hidden="false" ht="12.65" outlineLevel="0" r="7" s="1">
      <c r="A7" s="25" t="s">
        <v>6</v>
      </c>
      <c r="B7" s="25" t="s">
        <v>1260</v>
      </c>
      <c r="C7" s="1" t="n">
        <v>5</v>
      </c>
      <c r="D7" s="1" t="n">
        <v>1</v>
      </c>
      <c r="E7" s="1" t="b">
        <f aca="false">AND(OR(CurriculumDetail!F21&gt;0,CurriculumDetail!C21&lt;&gt;1),OR(CurriculumDetail!F22&gt;0,CurriculumDetail!C22&lt;&gt;1),OR(CurriculumDetail!F23&gt;0,CurriculumDetail!C23&lt;&gt;1),OR(CurriculumDetail!F24&gt;0,CurriculumDetail!C24&lt;&gt;1),OR(CurriculumDetail!F25&gt;0,CurriculumDetail!C25&lt;&gt;1),OR(CurriculumDetail!F26&gt;0,CurriculumDetail!C26&lt;&gt;1),OR(CurriculumDetail!F27&gt;0,CurriculumDetail!C27&lt;&gt;1),OR(CurriculumDetail!F28&gt;0,CurriculumDetail!C28&lt;&gt;1),OR(CurriculumDetail!F29&gt;0,CurriculumDetail!C29&lt;&gt;1))</f>
        <v>1</v>
      </c>
      <c r="F7" s="1" t="b">
        <f aca="false">AND(OR(CurriculumDetail!F21&gt;0,CurriculumDetail!C21&lt;&gt;2),OR(CurriculumDetail!F22&gt;0,CurriculumDetail!C22&lt;&gt;2),OR(CurriculumDetail!F23&gt;0,CurriculumDetail!C23&lt;&gt;2),OR(CurriculumDetail!F24&gt;0,CurriculumDetail!C24&lt;&gt;2),OR(CurriculumDetail!F25&gt;0,CurriculumDetail!C25&lt;&gt;2),OR(CurriculumDetail!F26&gt;0,CurriculumDetail!C26&lt;&gt;2),OR(CurriculumDetail!F27&gt;0,CurriculumDetail!C27&lt;&gt;2),OR(CurriculumDetail!F28&gt;0,CurriculumDetail!C28&lt;&gt;2),OR(CurriculumDetail!F29&gt;0,CurriculumDetail!C29&lt;&gt;2))</f>
        <v>1</v>
      </c>
      <c r="G7" s="1" t="str">
        <f aca="false">IF((COUNTA(CurriculumDetail!G20:G29) &gt; 0), "x", "")</f>
        <v>x</v>
      </c>
      <c r="H7" s="1" t="str">
        <f aca="false">IF((COUNTA(CurriculumDetail!H20:H29) &gt; 0), "x", "")</f>
        <v>x</v>
      </c>
      <c r="I7" s="1" t="str">
        <f aca="false">IF((COUNTA(CurriculumDetail!I20:I29) &gt; 0), "x", "")</f>
        <v>x</v>
      </c>
      <c r="J7" s="1" t="str">
        <f aca="false">IF((COUNTA(CurriculumDetail!J20:J29) &gt; 0), "x", "")</f>
        <v>x</v>
      </c>
      <c r="K7" s="1" t="str">
        <f aca="false">IF((COUNTA(CurriculumDetail!K20:K29) &gt; 0), "x", "")</f>
        <v/>
      </c>
      <c r="L7" s="1" t="str">
        <f aca="false">IF((COUNTA(CurriculumDetail!L20:L29) &gt; 0), "x", "")</f>
        <v/>
      </c>
      <c r="M7" s="1" t="str">
        <f aca="false">IF((COUNTA(CurriculumDetail!M20:M29) &gt; 0), "x", "")</f>
        <v>x</v>
      </c>
      <c r="N7" s="1" t="str">
        <f aca="false">IF((COUNTA(CurriculumDetail!N20:N29) &gt; 0), "x", "")</f>
        <v/>
      </c>
      <c r="O7" s="1" t="str">
        <f aca="false">IF((COUNTA(CurriculumDetail!O20:O29) &gt; 0), "x", "")</f>
        <v/>
      </c>
      <c r="P7" s="1" t="str">
        <f aca="false">IF((COUNTA(CurriculumDetail!P20:P29) &gt; 0), "x", "")</f>
        <v/>
      </c>
      <c r="Q7" s="1" t="str">
        <f aca="false">IF((COUNTA(CurriculumDetail!Q20:Q29) &gt; 0), "x", "")</f>
        <v/>
      </c>
      <c r="R7" s="1" t="str">
        <f aca="false">IF((COUNTA(CurriculumDetail!R20:R29) &gt; 0), "x", "")</f>
        <v/>
      </c>
      <c r="S7" s="1" t="str">
        <f aca="false">IF((COUNTA(CurriculumDetail!U20:U29) &gt; 0), "x", "")</f>
        <v/>
      </c>
      <c r="T7" s="1" t="str">
        <f aca="false">IF((COUNTA(CurriculumDetail!V20:V29) &gt; 0), "x", "")</f>
        <v/>
      </c>
      <c r="U7" s="1" t="str">
        <f aca="false">IF((COUNTA(CurriculumDetail!W20:W29) &gt; 0), "x", "")</f>
        <v/>
      </c>
      <c r="V7" s="1" t="str">
        <f aca="false">IF((COUNTA(CurriculumDetail!X20:X29) &gt; 0), "x", "")</f>
        <v/>
      </c>
      <c r="W7" s="1" t="str">
        <f aca="false">IF((COUNTA(#REF!) &gt; 0), "x", "")</f>
        <v>x</v>
      </c>
      <c r="X7" s="1" t="str">
        <f aca="false">IF((COUNTA(#REF!) &gt; 0), "x", "")</f>
        <v>x</v>
      </c>
      <c r="Y7" s="1" t="str">
        <f aca="false">IF((COUNTA(CurriculumDetail!Y20:Y29) &gt; 0), "x", "")</f>
        <v/>
      </c>
      <c r="Z7" s="1" t="str">
        <f aca="false">IF((COUNTA(CurriculumDetail!Z20:Z29) &gt; 0), "x", "")</f>
        <v/>
      </c>
      <c r="AA7" s="1" t="str">
        <f aca="false">IF((COUNTA(CurriculumDetail!AA20:AA29) &gt; 0), "x", "")</f>
        <v>x</v>
      </c>
      <c r="AB7" s="1" t="str">
        <f aca="false">IF((COUNTA(CurriculumDetail!AB20:AB29) &gt; 0), "x", "")</f>
        <v/>
      </c>
      <c r="AC7" s="1" t="str">
        <f aca="false">IF((COUNTA(CurriculumDetail!AC20:AC29) &gt; 0), "x", "")</f>
        <v/>
      </c>
      <c r="AD7" s="1" t="str">
        <f aca="false">IF((COUNTA(CurriculumDetail!AD20:AD29) &gt; 0), "x", "")</f>
        <v/>
      </c>
      <c r="AE7" s="1" t="str">
        <f aca="false">IF((COUNTA(CurriculumDetail!AE20:AE29) &gt; 0), "x", "")</f>
        <v/>
      </c>
      <c r="AF7" s="1" t="str">
        <f aca="false">IF((COUNTA(CurriculumDetail!AF20:AF29) &gt; 0), "x", "")</f>
        <v/>
      </c>
      <c r="AG7" s="1" t="str">
        <f aca="false">IF((COUNTA(CurriculumDetail!AG20:AG29) &gt; 0), "x", "")</f>
        <v/>
      </c>
      <c r="AH7" s="1" t="str">
        <f aca="false">IF((COUNTA(CurriculumDetail!AH20:AH29) &gt; 0), "x", "")</f>
        <v/>
      </c>
      <c r="AI7" s="1" t="str">
        <f aca="false">IF((COUNTA(CurriculumDetail!AI20:AI29) &gt; 0), "x", "")</f>
        <v/>
      </c>
      <c r="AJ7" s="1" t="str">
        <f aca="false">IF((COUNTA(CurriculumDetail!AJ20:AJ29) &gt; 0), "x", "")</f>
        <v/>
      </c>
    </row>
    <row collapsed="false" customFormat="true" customHeight="false" hidden="false" ht="12.65" outlineLevel="0" r="8" s="1">
      <c r="A8" s="25" t="s">
        <v>6</v>
      </c>
      <c r="B8" s="25" t="s">
        <v>34</v>
      </c>
      <c r="C8" s="1" t="n">
        <v>9</v>
      </c>
      <c r="D8" s="1" t="n">
        <v>3</v>
      </c>
      <c r="E8" s="1" t="b">
        <f aca="false">AND(OR(CurriculumDetail!F32&gt;0,CurriculumDetail!C32&lt;&gt;1),OR(CurriculumDetail!F33&gt;0,CurriculumDetail!C33&lt;&gt;1),OR(CurriculumDetail!F34&gt;0,CurriculumDetail!C34&lt;&gt;1),OR(CurriculumDetail!F35&gt;0,CurriculumDetail!C35&lt;&gt;1),OR(CurriculumDetail!F36&gt;0,CurriculumDetail!C36&lt;&gt;1),OR(CurriculumDetail!F37&gt;0,CurriculumDetail!C37&lt;&gt;1),OR(CurriculumDetail!F38&gt;0,CurriculumDetail!C38&lt;&gt;1),OR(CurriculumDetail!F39&gt;0,CurriculumDetail!C39&lt;&gt;1),OR(CurriculumDetail!F40&gt;0,CurriculumDetail!C40&lt;&gt;1),OR(CurriculumDetail!F41&gt;0,CurriculumDetail!C41&lt;&gt;1),OR(CurriculumDetail!F42&gt;0,CurriculumDetail!C42&lt;&gt;1))</f>
        <v>1</v>
      </c>
      <c r="F8" s="1" t="b">
        <f aca="false">AND(OR(CurriculumDetail!F32&gt;0,CurriculumDetail!C32&lt;&gt;2),OR(CurriculumDetail!F33&gt;0,CurriculumDetail!C33&lt;&gt;2),OR(CurriculumDetail!F34&gt;0,CurriculumDetail!C34&lt;&gt;2),OR(CurriculumDetail!F35&gt;0,CurriculumDetail!C35&lt;&gt;2),OR(CurriculumDetail!F36&gt;0,CurriculumDetail!C36&lt;&gt;2),OR(CurriculumDetail!F37&gt;0,CurriculumDetail!C37&lt;&gt;2),OR(CurriculumDetail!F38&gt;0,CurriculumDetail!C38&lt;&gt;2),OR(CurriculumDetail!F39&gt;0,CurriculumDetail!C39&lt;&gt;2),OR(CurriculumDetail!F40&gt;0,CurriculumDetail!C40&lt;&gt;2),OR(CurriculumDetail!F41&gt;0,CurriculumDetail!C41&lt;&gt;2),OR(CurriculumDetail!F42&gt;0,CurriculumDetail!C42&lt;&gt;2))</f>
        <v>1</v>
      </c>
      <c r="G8" s="1" t="str">
        <f aca="false">IF((COUNTA(CurriculumDetail!G31:G42) &gt; 0), "x", "")</f>
        <v/>
      </c>
      <c r="H8" s="1" t="str">
        <f aca="false">IF((COUNTA(CurriculumDetail!H31:H42) &gt; 0), "x", "")</f>
        <v>x</v>
      </c>
      <c r="I8" s="1" t="str">
        <f aca="false">IF((COUNTA(CurriculumDetail!I31:I42) &gt; 0), "x", "")</f>
        <v>x</v>
      </c>
      <c r="J8" s="1" t="str">
        <f aca="false">IF((COUNTA(CurriculumDetail!J31:J42) &gt; 0), "x", "")</f>
        <v>x</v>
      </c>
      <c r="K8" s="1" t="str">
        <f aca="false">IF((COUNTA(CurriculumDetail!K31:K42) &gt; 0), "x", "")</f>
        <v/>
      </c>
      <c r="L8" s="1" t="str">
        <f aca="false">IF((COUNTA(CurriculumDetail!L31:L42) &gt; 0), "x", "")</f>
        <v/>
      </c>
      <c r="M8" s="1" t="str">
        <f aca="false">IF((COUNTA(CurriculumDetail!M31:M42) &gt; 0), "x", "")</f>
        <v>x</v>
      </c>
      <c r="N8" s="1" t="str">
        <f aca="false">IF((COUNTA(CurriculumDetail!N31:N42) &gt; 0), "x", "")</f>
        <v>x</v>
      </c>
      <c r="O8" s="1" t="str">
        <f aca="false">IF((COUNTA(CurriculumDetail!O31:O42) &gt; 0), "x", "")</f>
        <v/>
      </c>
      <c r="P8" s="1" t="str">
        <f aca="false">IF((COUNTA(CurriculumDetail!P31:P42) &gt; 0), "x", "")</f>
        <v/>
      </c>
      <c r="Q8" s="1" t="str">
        <f aca="false">IF((COUNTA(CurriculumDetail!Q31:Q42) &gt; 0), "x", "")</f>
        <v/>
      </c>
      <c r="R8" s="1" t="str">
        <f aca="false">IF((COUNTA(CurriculumDetail!R31:R42) &gt; 0), "x", "")</f>
        <v/>
      </c>
      <c r="S8" s="1" t="str">
        <f aca="false">IF((COUNTA(CurriculumDetail!U31:U42) &gt; 0), "x", "")</f>
        <v/>
      </c>
      <c r="T8" s="1" t="str">
        <f aca="false">IF((COUNTA(CurriculumDetail!V31:V42) &gt; 0), "x", "")</f>
        <v/>
      </c>
      <c r="U8" s="1" t="str">
        <f aca="false">IF((COUNTA(CurriculumDetail!W31:W42) &gt; 0), "x", "")</f>
        <v/>
      </c>
      <c r="V8" s="1" t="str">
        <f aca="false">IF((COUNTA(CurriculumDetail!X31:X42) &gt; 0), "x", "")</f>
        <v/>
      </c>
      <c r="W8" s="1" t="str">
        <f aca="false">IF((COUNTA(#REF!) &gt; 0), "x", "")</f>
        <v>x</v>
      </c>
      <c r="X8" s="1" t="str">
        <f aca="false">IF((COUNTA(#REF!) &gt; 0), "x", "")</f>
        <v>x</v>
      </c>
      <c r="Y8" s="1" t="str">
        <f aca="false">IF((COUNTA(CurriculumDetail!Y31:Y42) &gt; 0), "x", "")</f>
        <v/>
      </c>
      <c r="Z8" s="1" t="str">
        <f aca="false">IF((COUNTA(CurriculumDetail!Z31:Z42) &gt; 0), "x", "")</f>
        <v/>
      </c>
      <c r="AA8" s="1" t="str">
        <f aca="false">IF((COUNTA(CurriculumDetail!AA31:AA42) &gt; 0), "x", "")</f>
        <v>x</v>
      </c>
      <c r="AB8" s="1" t="str">
        <f aca="false">IF((COUNTA(CurriculumDetail!AB31:AB42) &gt; 0), "x", "")</f>
        <v/>
      </c>
      <c r="AC8" s="1" t="str">
        <f aca="false">IF((COUNTA(CurriculumDetail!AC31:AC42) &gt; 0), "x", "")</f>
        <v/>
      </c>
      <c r="AD8" s="1" t="str">
        <f aca="false">IF((COUNTA(CurriculumDetail!AD31:AD42) &gt; 0), "x", "")</f>
        <v/>
      </c>
      <c r="AE8" s="1" t="str">
        <f aca="false">IF((COUNTA(CurriculumDetail!AE31:AE42) &gt; 0), "x", "")</f>
        <v/>
      </c>
      <c r="AF8" s="1" t="str">
        <f aca="false">IF((COUNTA(CurriculumDetail!AF31:AF42) &gt; 0), "x", "")</f>
        <v/>
      </c>
      <c r="AG8" s="1" t="str">
        <f aca="false">IF((COUNTA(CurriculumDetail!AG31:AG42) &gt; 0), "x", "")</f>
        <v/>
      </c>
      <c r="AH8" s="1" t="str">
        <f aca="false">IF((COUNTA(CurriculumDetail!AH31:AH42) &gt; 0), "x", "")</f>
        <v/>
      </c>
      <c r="AI8" s="1" t="str">
        <f aca="false">IF((COUNTA(CurriculumDetail!AI31:AI42) &gt; 0), "x", "")</f>
        <v/>
      </c>
      <c r="AJ8" s="1" t="str">
        <f aca="false">IF((COUNTA(CurriculumDetail!AJ31:AJ42) &gt; 0), "x", "")</f>
        <v/>
      </c>
    </row>
    <row collapsed="false" customFormat="true" customHeight="false" hidden="false" ht="12.65" outlineLevel="0" r="9" s="1">
      <c r="A9" s="25" t="s">
        <v>6</v>
      </c>
      <c r="B9" s="25" t="s">
        <v>46</v>
      </c>
      <c r="C9" s="1" t="n">
        <v>3</v>
      </c>
      <c r="D9" s="1" t="n">
        <v>3</v>
      </c>
      <c r="E9" s="1" t="b">
        <f aca="false">AND(OR(CurriculumDetail!F45&gt;0,CurriculumDetail!C45&lt;&gt;1),OR(CurriculumDetail!F46&gt;0,CurriculumDetail!C46&lt;&gt;1),OR(CurriculumDetail!F47&gt;0,CurriculumDetail!C47&lt;&gt;1),OR(CurriculumDetail!F48&gt;0,CurriculumDetail!C48&lt;&gt;1),OR(CurriculumDetail!F49&gt;0,CurriculumDetail!C49&lt;&gt;1),OR(CurriculumDetail!F50&gt;0,CurriculumDetail!C50&lt;&gt;1),OR(CurriculumDetail!F51&gt;0,CurriculumDetail!C51&lt;&gt;1))</f>
        <v>1</v>
      </c>
      <c r="F9" s="1" t="b">
        <f aca="false">AND(OR(CurriculumDetail!F45&gt;0,CurriculumDetail!C45&lt;&gt;2),OR(CurriculumDetail!F46&gt;0,CurriculumDetail!C46&lt;&gt;2),OR(CurriculumDetail!F47&gt;0,CurriculumDetail!C47&lt;&gt;2),OR(CurriculumDetail!F48&gt;0,CurriculumDetail!C48&lt;&gt;2),OR(CurriculumDetail!F49&gt;0,CurriculumDetail!C49&lt;&gt;2),OR(CurriculumDetail!F50&gt;0,CurriculumDetail!C50&lt;&gt;2),OR(CurriculumDetail!F51&gt;0,CurriculumDetail!C51&lt;&gt;2))</f>
        <v>1</v>
      </c>
      <c r="G9" s="1" t="str">
        <f aca="false">IF((COUNTA(CurriculumDetail!G44:G51) &gt; 0), "x", "")</f>
        <v/>
      </c>
      <c r="H9" s="1" t="str">
        <f aca="false">IF((COUNTA(CurriculumDetail!H44:H51) &gt; 0), "x", "")</f>
        <v/>
      </c>
      <c r="I9" s="1" t="str">
        <f aca="false">IF((COUNTA(CurriculumDetail!I44:I51) &gt; 0), "x", "")</f>
        <v/>
      </c>
      <c r="J9" s="1" t="str">
        <f aca="false">IF((COUNTA(CurriculumDetail!J44:J51) &gt; 0), "x", "")</f>
        <v/>
      </c>
      <c r="K9" s="1" t="str">
        <f aca="false">IF((COUNTA(CurriculumDetail!K44:K51) &gt; 0), "x", "")</f>
        <v/>
      </c>
      <c r="L9" s="1" t="str">
        <f aca="false">IF((COUNTA(CurriculumDetail!L44:L51) &gt; 0), "x", "")</f>
        <v/>
      </c>
      <c r="M9" s="1" t="str">
        <f aca="false">IF((COUNTA(CurriculumDetail!M44:M51) &gt; 0), "x", "")</f>
        <v/>
      </c>
      <c r="N9" s="1" t="str">
        <f aca="false">IF((COUNTA(CurriculumDetail!N44:N51) &gt; 0), "x", "")</f>
        <v>x</v>
      </c>
      <c r="O9" s="1" t="str">
        <f aca="false">IF((COUNTA(CurriculumDetail!O44:O51) &gt; 0), "x", "")</f>
        <v/>
      </c>
      <c r="P9" s="1" t="str">
        <f aca="false">IF((COUNTA(CurriculumDetail!P44:P51) &gt; 0), "x", "")</f>
        <v/>
      </c>
      <c r="Q9" s="1" t="str">
        <f aca="false">IF((COUNTA(CurriculumDetail!Q44:Q51) &gt; 0), "x", "")</f>
        <v/>
      </c>
      <c r="R9" s="1" t="str">
        <f aca="false">IF((COUNTA(CurriculumDetail!R44:R51) &gt; 0), "x", "")</f>
        <v/>
      </c>
      <c r="S9" s="1" t="str">
        <f aca="false">IF((COUNTA(CurriculumDetail!U44:U51) &gt; 0), "x", "")</f>
        <v/>
      </c>
      <c r="T9" s="1" t="str">
        <f aca="false">IF((COUNTA(CurriculumDetail!V44:V51) &gt; 0), "x", "")</f>
        <v/>
      </c>
      <c r="U9" s="1" t="str">
        <f aca="false">IF((COUNTA(CurriculumDetail!W44:W51) &gt; 0), "x", "")</f>
        <v/>
      </c>
      <c r="V9" s="1" t="str">
        <f aca="false">IF((COUNTA(CurriculumDetail!X44:X51) &gt; 0), "x", "")</f>
        <v/>
      </c>
      <c r="W9" s="1" t="str">
        <f aca="false">IF((COUNTA(#REF!) &gt; 0), "x", "")</f>
        <v>x</v>
      </c>
      <c r="X9" s="1" t="str">
        <f aca="false">IF((COUNTA(#REF!) &gt; 0), "x", "")</f>
        <v>x</v>
      </c>
      <c r="Y9" s="1" t="str">
        <f aca="false">IF((COUNTA(CurriculumDetail!Y44:Y51) &gt; 0), "x", "")</f>
        <v/>
      </c>
      <c r="Z9" s="1" t="str">
        <f aca="false">IF((COUNTA(CurriculumDetail!Z44:Z51) &gt; 0), "x", "")</f>
        <v/>
      </c>
      <c r="AA9" s="1" t="str">
        <f aca="false">IF((COUNTA(CurriculumDetail!AA44:AA51) &gt; 0), "x", "")</f>
        <v>x</v>
      </c>
      <c r="AB9" s="1" t="str">
        <f aca="false">IF((COUNTA(CurriculumDetail!AB44:AB51) &gt; 0), "x", "")</f>
        <v/>
      </c>
      <c r="AC9" s="1" t="str">
        <f aca="false">IF((COUNTA(CurriculumDetail!AC44:AC51) &gt; 0), "x", "")</f>
        <v/>
      </c>
      <c r="AD9" s="1" t="str">
        <f aca="false">IF((COUNTA(CurriculumDetail!AD44:AD51) &gt; 0), "x", "")</f>
        <v/>
      </c>
      <c r="AE9" s="1" t="str">
        <f aca="false">IF((COUNTA(CurriculumDetail!AE44:AE51) &gt; 0), "x", "")</f>
        <v/>
      </c>
      <c r="AF9" s="1" t="str">
        <f aca="false">IF((COUNTA(CurriculumDetail!AF44:AF51) &gt; 0), "x", "")</f>
        <v/>
      </c>
      <c r="AG9" s="1" t="str">
        <f aca="false">IF((COUNTA(CurriculumDetail!AG44:AG51) &gt; 0), "x", "")</f>
        <v/>
      </c>
      <c r="AH9" s="1" t="str">
        <f aca="false">IF((COUNTA(CurriculumDetail!AH44:AH51) &gt; 0), "x", "")</f>
        <v/>
      </c>
      <c r="AI9" s="1" t="str">
        <f aca="false">IF((COUNTA(CurriculumDetail!AI44:AI51) &gt; 0), "x", "")</f>
        <v/>
      </c>
      <c r="AJ9" s="1" t="str">
        <f aca="false">IF((COUNTA(CurriculumDetail!AJ44:AJ51) &gt; 0), "x", "")</f>
        <v/>
      </c>
    </row>
    <row collapsed="false" customFormat="true" customHeight="false" hidden="false" ht="12.65" outlineLevel="0" r="10" s="1">
      <c r="A10" s="25" t="s">
        <v>6</v>
      </c>
      <c r="B10" s="25" t="s">
        <v>54</v>
      </c>
      <c r="C10" s="1" t="n">
        <v>0</v>
      </c>
      <c r="D10" s="1" t="n">
        <v>0</v>
      </c>
      <c r="E10" s="1" t="b">
        <f aca="false">AND(OR(CurriculumDetail!F54&gt;0,CurriculumDetail!C54&lt;&gt;1),OR(CurriculumDetail!F55&gt;0,CurriculumDetail!C55&lt;&gt;1),OR(CurriculumDetail!F56&gt;0,CurriculumDetail!C56&lt;&gt;1),OR(CurriculumDetail!F57&gt;0,CurriculumDetail!C57&lt;&gt;1),OR(CurriculumDetail!F58&gt;0,CurriculumDetail!C58&lt;&gt;1))</f>
        <v>1</v>
      </c>
      <c r="F10" s="1" t="b">
        <f aca="false">AND(OR(CurriculumDetail!F54&gt;0,CurriculumDetail!C54&lt;&gt;2),OR(CurriculumDetail!F55&gt;0,CurriculumDetail!C55&lt;&gt;2),OR(CurriculumDetail!F56&gt;0,CurriculumDetail!C56&lt;&gt;2),OR(CurriculumDetail!F57&gt;0,CurriculumDetail!C57&lt;&gt;2),OR(CurriculumDetail!F58&gt;0,CurriculumDetail!C58&lt;&gt;2))</f>
        <v>1</v>
      </c>
      <c r="G10" s="1" t="str">
        <f aca="false">IF((COUNTA(CurriculumDetail!G53:G58) &gt; 0), "x", "")</f>
        <v/>
      </c>
      <c r="H10" s="1" t="str">
        <f aca="false">IF((COUNTA(CurriculumDetail!H53:H58) &gt; 0), "x", "")</f>
        <v/>
      </c>
      <c r="I10" s="1" t="str">
        <f aca="false">IF((COUNTA(CurriculumDetail!I53:I58) &gt; 0), "x", "")</f>
        <v/>
      </c>
      <c r="J10" s="1" t="str">
        <f aca="false">IF((COUNTA(CurriculumDetail!J53:J58) &gt; 0), "x", "")</f>
        <v/>
      </c>
      <c r="K10" s="1" t="str">
        <f aca="false">IF((COUNTA(CurriculumDetail!K53:K58) &gt; 0), "x", "")</f>
        <v/>
      </c>
      <c r="L10" s="1" t="str">
        <f aca="false">IF((COUNTA(CurriculumDetail!L53:L58) &gt; 0), "x", "")</f>
        <v/>
      </c>
      <c r="M10" s="1" t="str">
        <f aca="false">IF((COUNTA(CurriculumDetail!M53:M58) &gt; 0), "x", "")</f>
        <v>x</v>
      </c>
      <c r="N10" s="1" t="str">
        <f aca="false">IF((COUNTA(CurriculumDetail!N53:N58) &gt; 0), "x", "")</f>
        <v>x</v>
      </c>
      <c r="O10" s="1" t="str">
        <f aca="false">IF((COUNTA(CurriculumDetail!O53:O58) &gt; 0), "x", "")</f>
        <v/>
      </c>
      <c r="P10" s="1" t="str">
        <f aca="false">IF((COUNTA(CurriculumDetail!P53:P58) &gt; 0), "x", "")</f>
        <v/>
      </c>
      <c r="Q10" s="1" t="str">
        <f aca="false">IF((COUNTA(CurriculumDetail!Q53:Q58) &gt; 0), "x", "")</f>
        <v/>
      </c>
      <c r="R10" s="1" t="str">
        <f aca="false">IF((COUNTA(CurriculumDetail!R53:R58) &gt; 0), "x", "")</f>
        <v/>
      </c>
      <c r="S10" s="1" t="str">
        <f aca="false">IF((COUNTA(CurriculumDetail!U53:U58) &gt; 0), "x", "")</f>
        <v/>
      </c>
      <c r="T10" s="1" t="str">
        <f aca="false">IF((COUNTA(CurriculumDetail!V53:V58) &gt; 0), "x", "")</f>
        <v/>
      </c>
      <c r="U10" s="1" t="str">
        <f aca="false">IF((COUNTA(CurriculumDetail!W53:W58) &gt; 0), "x", "")</f>
        <v/>
      </c>
      <c r="V10" s="1" t="str">
        <f aca="false">IF((COUNTA(CurriculumDetail!X53:X58) &gt; 0), "x", "")</f>
        <v/>
      </c>
      <c r="W10" s="1" t="str">
        <f aca="false">IF((COUNTA(#REF!) &gt; 0), "x", "")</f>
        <v>x</v>
      </c>
      <c r="X10" s="1" t="str">
        <f aca="false">IF((COUNTA(#REF!) &gt; 0), "x", "")</f>
        <v>x</v>
      </c>
      <c r="Y10" s="1" t="str">
        <f aca="false">IF((COUNTA(CurriculumDetail!Y53:Y58) &gt; 0), "x", "")</f>
        <v/>
      </c>
      <c r="Z10" s="1" t="str">
        <f aca="false">IF((COUNTA(CurriculumDetail!Z53:Z58) &gt; 0), "x", "")</f>
        <v/>
      </c>
      <c r="AA10" s="1" t="str">
        <f aca="false">IF((COUNTA(CurriculumDetail!AA53:AA58) &gt; 0), "x", "")</f>
        <v>x</v>
      </c>
      <c r="AB10" s="1" t="str">
        <f aca="false">IF((COUNTA(CurriculumDetail!AB53:AB58) &gt; 0), "x", "")</f>
        <v/>
      </c>
      <c r="AC10" s="1" t="str">
        <f aca="false">IF((COUNTA(CurriculumDetail!AC53:AC58) &gt; 0), "x", "")</f>
        <v/>
      </c>
      <c r="AD10" s="1" t="str">
        <f aca="false">IF((COUNTA(CurriculumDetail!AD53:AD58) &gt; 0), "x", "")</f>
        <v/>
      </c>
      <c r="AE10" s="1" t="str">
        <f aca="false">IF((COUNTA(CurriculumDetail!AE53:AE58) &gt; 0), "x", "")</f>
        <v/>
      </c>
      <c r="AF10" s="1" t="str">
        <f aca="false">IF((COUNTA(CurriculumDetail!AF53:AF58) &gt; 0), "x", "")</f>
        <v/>
      </c>
      <c r="AG10" s="1" t="str">
        <f aca="false">IF((COUNTA(CurriculumDetail!AG53:AG58) &gt; 0), "x", "")</f>
        <v/>
      </c>
      <c r="AH10" s="1" t="str">
        <f aca="false">IF((COUNTA(CurriculumDetail!AH53:AH58) &gt; 0), "x", "")</f>
        <v/>
      </c>
      <c r="AI10" s="1" t="str">
        <f aca="false">IF((COUNTA(CurriculumDetail!AI53:AI58) &gt; 0), "x", "")</f>
        <v/>
      </c>
      <c r="AJ10" s="1" t="str">
        <f aca="false">IF((COUNTA(CurriculumDetail!AJ53:AJ58) &gt; 0), "x", "")</f>
        <v/>
      </c>
    </row>
    <row collapsed="false" customFormat="true" customHeight="false" hidden="false" ht="12.65" outlineLevel="0" r="11" s="1">
      <c r="A11" s="25" t="s">
        <v>6</v>
      </c>
      <c r="B11" s="25" t="s">
        <v>58</v>
      </c>
      <c r="C11" s="1" t="n">
        <v>0</v>
      </c>
      <c r="D11" s="1" t="n">
        <v>0</v>
      </c>
      <c r="E11" s="1" t="b">
        <f aca="false">AND(OR(CurriculumDetail!F61&gt;0,CurriculumDetail!C61&lt;&gt;1),OR(CurriculumDetail!F62&gt;0,CurriculumDetail!C62&lt;&gt;1),OR(CurriculumDetail!F63&gt;0,CurriculumDetail!C63&lt;&gt;1),OR(CurriculumDetail!F64&gt;0,CurriculumDetail!C64&lt;&gt;1),OR(CurriculumDetail!F65&gt;0,CurriculumDetail!C65&lt;&gt;1),OR(CurriculumDetail!F66&gt;0,CurriculumDetail!C66&lt;&gt;1),OR(CurriculumDetail!F67&gt;0,CurriculumDetail!C67&lt;&gt;1))</f>
        <v>1</v>
      </c>
      <c r="F11" s="1" t="b">
        <f aca="false">AND(OR(CurriculumDetail!F61&gt;0,CurriculumDetail!C61&lt;&gt;2),OR(CurriculumDetail!F62&gt;0,CurriculumDetail!C62&lt;&gt;2),OR(CurriculumDetail!F63&gt;0,CurriculumDetail!C63&lt;&gt;2),OR(CurriculumDetail!F64&gt;0,CurriculumDetail!C64&lt;&gt;2),OR(CurriculumDetail!F65&gt;0,CurriculumDetail!C65&lt;&gt;2),OR(CurriculumDetail!F66&gt;0,CurriculumDetail!C66&lt;&gt;2),OR(CurriculumDetail!F67&gt;0,CurriculumDetail!C67&lt;&gt;2))</f>
        <v>1</v>
      </c>
      <c r="G11" s="1" t="str">
        <f aca="false">IF((COUNTA(CurriculumDetail!G60:G67) &gt; 0), "x", "")</f>
        <v/>
      </c>
      <c r="H11" s="1" t="str">
        <f aca="false">IF((COUNTA(CurriculumDetail!H60:H67) &gt; 0), "x", "")</f>
        <v/>
      </c>
      <c r="I11" s="1" t="str">
        <f aca="false">IF((COUNTA(CurriculumDetail!I60:I67) &gt; 0), "x", "")</f>
        <v/>
      </c>
      <c r="J11" s="1" t="str">
        <f aca="false">IF((COUNTA(CurriculumDetail!J60:J67) &gt; 0), "x", "")</f>
        <v/>
      </c>
      <c r="K11" s="1" t="str">
        <f aca="false">IF((COUNTA(CurriculumDetail!K60:K67) &gt; 0), "x", "")</f>
        <v/>
      </c>
      <c r="L11" s="1" t="str">
        <f aca="false">IF((COUNTA(CurriculumDetail!L60:L67) &gt; 0), "x", "")</f>
        <v/>
      </c>
      <c r="M11" s="1" t="str">
        <f aca="false">IF((COUNTA(CurriculumDetail!M60:M67) &gt; 0), "x", "")</f>
        <v/>
      </c>
      <c r="N11" s="1" t="str">
        <f aca="false">IF((COUNTA(CurriculumDetail!N60:N67) &gt; 0), "x", "")</f>
        <v>x</v>
      </c>
      <c r="O11" s="1" t="str">
        <f aca="false">IF((COUNTA(CurriculumDetail!O60:O67) &gt; 0), "x", "")</f>
        <v/>
      </c>
      <c r="P11" s="1" t="str">
        <f aca="false">IF((COUNTA(CurriculumDetail!P60:P67) &gt; 0), "x", "")</f>
        <v/>
      </c>
      <c r="Q11" s="1" t="str">
        <f aca="false">IF((COUNTA(CurriculumDetail!Q60:Q67) &gt; 0), "x", "")</f>
        <v/>
      </c>
      <c r="R11" s="1" t="str">
        <f aca="false">IF((COUNTA(CurriculumDetail!R60:R67) &gt; 0), "x", "")</f>
        <v/>
      </c>
      <c r="S11" s="1" t="str">
        <f aca="false">IF((COUNTA(CurriculumDetail!U60:U67) &gt; 0), "x", "")</f>
        <v/>
      </c>
      <c r="T11" s="1" t="str">
        <f aca="false">IF((COUNTA(CurriculumDetail!V60:V67) &gt; 0), "x", "")</f>
        <v/>
      </c>
      <c r="U11" s="1" t="str">
        <f aca="false">IF((COUNTA(CurriculumDetail!W60:W67) &gt; 0), "x", "")</f>
        <v/>
      </c>
      <c r="V11" s="1" t="str">
        <f aca="false">IF((COUNTA(CurriculumDetail!X60:X67) &gt; 0), "x", "")</f>
        <v/>
      </c>
      <c r="W11" s="1" t="str">
        <f aca="false">IF((COUNTA(#REF!) &gt; 0), "x", "")</f>
        <v>x</v>
      </c>
      <c r="X11" s="1" t="str">
        <f aca="false">IF((COUNTA(#REF!) &gt; 0), "x", "")</f>
        <v>x</v>
      </c>
      <c r="Y11" s="1" t="str">
        <f aca="false">IF((COUNTA(CurriculumDetail!Y60:Y67) &gt; 0), "x", "")</f>
        <v/>
      </c>
      <c r="Z11" s="1" t="str">
        <f aca="false">IF((COUNTA(CurriculumDetail!Z60:Z67) &gt; 0), "x", "")</f>
        <v/>
      </c>
      <c r="AA11" s="1" t="str">
        <f aca="false">IF((COUNTA(CurriculumDetail!AA60:AA67) &gt; 0), "x", "")</f>
        <v>x</v>
      </c>
      <c r="AB11" s="1" t="str">
        <f aca="false">IF((COUNTA(CurriculumDetail!AB60:AB67) &gt; 0), "x", "")</f>
        <v/>
      </c>
      <c r="AC11" s="1" t="str">
        <f aca="false">IF((COUNTA(CurriculumDetail!AC60:AC67) &gt; 0), "x", "")</f>
        <v/>
      </c>
      <c r="AD11" s="1" t="str">
        <f aca="false">IF((COUNTA(CurriculumDetail!AD60:AD67) &gt; 0), "x", "")</f>
        <v/>
      </c>
      <c r="AE11" s="1" t="str">
        <f aca="false">IF((COUNTA(CurriculumDetail!AE60:AE67) &gt; 0), "x", "")</f>
        <v/>
      </c>
      <c r="AF11" s="1" t="str">
        <f aca="false">IF((COUNTA(CurriculumDetail!AF60:AF67) &gt; 0), "x", "")</f>
        <v/>
      </c>
      <c r="AG11" s="1" t="str">
        <f aca="false">IF((COUNTA(CurriculumDetail!AG60:AG67) &gt; 0), "x", "")</f>
        <v/>
      </c>
      <c r="AH11" s="1" t="str">
        <f aca="false">IF((COUNTA(CurriculumDetail!AH60:AH67) &gt; 0), "x", "")</f>
        <v/>
      </c>
      <c r="AI11" s="1" t="str">
        <f aca="false">IF((COUNTA(CurriculumDetail!AI60:AI67) &gt; 0), "x", "")</f>
        <v/>
      </c>
      <c r="AJ11" s="1" t="str">
        <f aca="false">IF((COUNTA(CurriculumDetail!AJ60:AJ67) &gt; 0), "x", "")</f>
        <v/>
      </c>
    </row>
    <row collapsed="false" customFormat="true" customHeight="false" hidden="false" ht="12.65" outlineLevel="0" r="12" s="1">
      <c r="A12" s="25" t="s">
        <v>6</v>
      </c>
      <c r="B12" s="25" t="s">
        <v>66</v>
      </c>
      <c r="C12" s="1" t="n">
        <v>0</v>
      </c>
      <c r="D12" s="1" t="n">
        <v>0</v>
      </c>
      <c r="E12" s="1" t="b">
        <f aca="false">AND(OR(CurriculumDetail!F70&gt;0,CurriculumDetail!C70&lt;&gt;1),OR(CurriculumDetail!F71&gt;0,CurriculumDetail!C71&lt;&gt;1),OR(CurriculumDetail!F72&gt;0,CurriculumDetail!C72&lt;&gt;1))</f>
        <v>1</v>
      </c>
      <c r="F12" s="1" t="b">
        <f aca="false">AND(OR(CurriculumDetail!F70&gt;0,CurriculumDetail!C70&lt;&gt;2),OR(CurriculumDetail!F71&gt;0,CurriculumDetail!C71&lt;&gt;2),OR(CurriculumDetail!F72&gt;0,CurriculumDetail!C72&lt;&gt;2))</f>
        <v>1</v>
      </c>
      <c r="G12" s="1" t="str">
        <f aca="false">IF((COUNTA(CurriculumDetail!G69:G72) &gt; 0), "x", "")</f>
        <v/>
      </c>
      <c r="H12" s="1" t="str">
        <f aca="false">IF((COUNTA(CurriculumDetail!H69:H72) &gt; 0), "x", "")</f>
        <v/>
      </c>
      <c r="I12" s="1" t="str">
        <f aca="false">IF((COUNTA(CurriculumDetail!I69:I72) &gt; 0), "x", "")</f>
        <v>x</v>
      </c>
      <c r="J12" s="1" t="str">
        <f aca="false">IF((COUNTA(CurriculumDetail!J69:J72) &gt; 0), "x", "")</f>
        <v/>
      </c>
      <c r="K12" s="1" t="str">
        <f aca="false">IF((COUNTA(CurriculumDetail!K69:K72) &gt; 0), "x", "")</f>
        <v/>
      </c>
      <c r="L12" s="1" t="str">
        <f aca="false">IF((COUNTA(CurriculumDetail!L69:L72) &gt; 0), "x", "")</f>
        <v/>
      </c>
      <c r="M12" s="1" t="str">
        <f aca="false">IF((COUNTA(CurriculumDetail!M69:M72) &gt; 0), "x", "")</f>
        <v>x</v>
      </c>
      <c r="N12" s="1" t="str">
        <f aca="false">IF((COUNTA(CurriculumDetail!N69:N72) &gt; 0), "x", "")</f>
        <v/>
      </c>
      <c r="O12" s="1" t="str">
        <f aca="false">IF((COUNTA(CurriculumDetail!O69:O72) &gt; 0), "x", "")</f>
        <v/>
      </c>
      <c r="P12" s="1" t="str">
        <f aca="false">IF((COUNTA(CurriculumDetail!P69:P72) &gt; 0), "x", "")</f>
        <v/>
      </c>
      <c r="Q12" s="1" t="str">
        <f aca="false">IF((COUNTA(CurriculumDetail!Q69:Q72) &gt; 0), "x", "")</f>
        <v/>
      </c>
      <c r="R12" s="1" t="str">
        <f aca="false">IF((COUNTA(CurriculumDetail!R69:R72) &gt; 0), "x", "")</f>
        <v/>
      </c>
      <c r="S12" s="1" t="str">
        <f aca="false">IF((COUNTA(CurriculumDetail!U69:U72) &gt; 0), "x", "")</f>
        <v/>
      </c>
      <c r="T12" s="1" t="str">
        <f aca="false">IF((COUNTA(CurriculumDetail!V69:V72) &gt; 0), "x", "")</f>
        <v/>
      </c>
      <c r="U12" s="1" t="str">
        <f aca="false">IF((COUNTA(CurriculumDetail!W69:W72) &gt; 0), "x", "")</f>
        <v/>
      </c>
      <c r="V12" s="1" t="str">
        <f aca="false">IF((COUNTA(CurriculumDetail!X69:X72) &gt; 0), "x", "")</f>
        <v/>
      </c>
      <c r="W12" s="1" t="str">
        <f aca="false">IF((COUNTA(#REF!) &gt; 0), "x", "")</f>
        <v>x</v>
      </c>
      <c r="X12" s="1" t="str">
        <f aca="false">IF((COUNTA(#REF!) &gt; 0), "x", "")</f>
        <v>x</v>
      </c>
      <c r="Y12" s="1" t="str">
        <f aca="false">IF((COUNTA(CurriculumDetail!Y69:Y72) &gt; 0), "x", "")</f>
        <v/>
      </c>
      <c r="Z12" s="1" t="str">
        <f aca="false">IF((COUNTA(CurriculumDetail!Z69:Z72) &gt; 0), "x", "")</f>
        <v/>
      </c>
      <c r="AA12" s="1" t="str">
        <f aca="false">IF((COUNTA(CurriculumDetail!AA69:AA72) &gt; 0), "x", "")</f>
        <v>x</v>
      </c>
      <c r="AB12" s="1" t="str">
        <f aca="false">IF((COUNTA(CurriculumDetail!AB69:AB72) &gt; 0), "x", "")</f>
        <v/>
      </c>
      <c r="AC12" s="1" t="str">
        <f aca="false">IF((COUNTA(CurriculumDetail!AC69:AC72) &gt; 0), "x", "")</f>
        <v/>
      </c>
      <c r="AD12" s="1" t="str">
        <f aca="false">IF((COUNTA(CurriculumDetail!AD69:AD72) &gt; 0), "x", "")</f>
        <v/>
      </c>
      <c r="AE12" s="1" t="str">
        <f aca="false">IF((COUNTA(CurriculumDetail!AE69:AE72) &gt; 0), "x", "")</f>
        <v/>
      </c>
      <c r="AF12" s="1" t="str">
        <f aca="false">IF((COUNTA(CurriculumDetail!AF69:AF72) &gt; 0), "x", "")</f>
        <v/>
      </c>
      <c r="AG12" s="1" t="str">
        <f aca="false">IF((COUNTA(CurriculumDetail!AG69:AG72) &gt; 0), "x", "")</f>
        <v/>
      </c>
      <c r="AH12" s="1" t="str">
        <f aca="false">IF((COUNTA(CurriculumDetail!AH69:AH72) &gt; 0), "x", "")</f>
        <v/>
      </c>
      <c r="AI12" s="1" t="str">
        <f aca="false">IF((COUNTA(CurriculumDetail!AI69:AI72) &gt; 0), "x", "")</f>
        <v/>
      </c>
      <c r="AJ12" s="1" t="str">
        <f aca="false">IF((COUNTA(CurriculumDetail!AJ69:AJ72) &gt; 0), "x", "")</f>
        <v/>
      </c>
    </row>
    <row collapsed="false" customFormat="true" customHeight="false" hidden="false" ht="12.1" outlineLevel="0" r="13" s="1">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row>
    <row collapsed="false" customFormat="true" customHeight="false" hidden="false" ht="12.65" outlineLevel="0" r="14" s="1">
      <c r="A14" s="25" t="s">
        <v>70</v>
      </c>
      <c r="B14" s="25" t="s">
        <v>71</v>
      </c>
      <c r="C14" s="1" t="n">
        <v>0</v>
      </c>
      <c r="D14" s="1" t="n">
        <v>3</v>
      </c>
      <c r="E14" s="1" t="b">
        <f aca="false">AND(OR(CurriculumDetail!F75&gt;0,CurriculumDetail!C75&lt;&gt;1),OR(CurriculumDetail!F76&gt;0,CurriculumDetail!C76&lt;&gt;1),OR(CurriculumDetail!F77&gt;0,CurriculumDetail!C77&lt;&gt;1),OR(CurriculumDetail!F78&gt;0,CurriculumDetail!C78&lt;&gt;1),OR(CurriculumDetail!F79&gt;0,CurriculumDetail!C79&lt;&gt;1),OR(CurriculumDetail!F80&gt;0,CurriculumDetail!C80&lt;&gt;1),OR(CurriculumDetail!F81&gt;0,CurriculumDetail!C81&lt;&gt;1))</f>
        <v>1</v>
      </c>
      <c r="F14" s="1" t="b">
        <f aca="false">AND(OR(CurriculumDetail!F75&gt;0,CurriculumDetail!C75&lt;&gt;2),OR(CurriculumDetail!F76&gt;0,CurriculumDetail!C76&lt;&gt;2),OR(CurriculumDetail!F77&gt;0,CurriculumDetail!C77&lt;&gt;2),OR(CurriculumDetail!F78&gt;0,CurriculumDetail!C78&lt;&gt;2),OR(CurriculumDetail!F79&gt;0,CurriculumDetail!C79&lt;&gt;2),OR(CurriculumDetail!F80&gt;0,CurriculumDetail!C80&lt;&gt;2),OR(CurriculumDetail!F81&gt;0,CurriculumDetail!C81&lt;&gt;2))</f>
        <v>1</v>
      </c>
      <c r="G14" s="1" t="str">
        <f aca="false">IF((COUNTA(CurriculumDetail!G74:G81) &gt; 0), "x", "")</f>
        <v/>
      </c>
      <c r="H14" s="1" t="str">
        <f aca="false">IF((COUNTA(CurriculumDetail!H74:H81) &gt; 0), "x", "")</f>
        <v/>
      </c>
      <c r="I14" s="1" t="str">
        <f aca="false">IF((COUNTA(CurriculumDetail!I74:I81) &gt; 0), "x", "")</f>
        <v/>
      </c>
      <c r="J14" s="1" t="str">
        <f aca="false">IF((COUNTA(CurriculumDetail!J74:J81) &gt; 0), "x", "")</f>
        <v/>
      </c>
      <c r="K14" s="1" t="str">
        <f aca="false">IF((COUNTA(CurriculumDetail!K74:K81) &gt; 0), "x", "")</f>
        <v>x</v>
      </c>
      <c r="L14" s="1" t="str">
        <f aca="false">IF((COUNTA(CurriculumDetail!L74:L81) &gt; 0), "x", "")</f>
        <v>x</v>
      </c>
      <c r="M14" s="1" t="str">
        <f aca="false">IF((COUNTA(CurriculumDetail!M74:M81) &gt; 0), "x", "")</f>
        <v/>
      </c>
      <c r="N14" s="1" t="str">
        <f aca="false">IF((COUNTA(CurriculumDetail!N74:N81) &gt; 0), "x", "")</f>
        <v/>
      </c>
      <c r="O14" s="1" t="str">
        <f aca="false">IF((COUNTA(CurriculumDetail!O74:O81) &gt; 0), "x", "")</f>
        <v/>
      </c>
      <c r="P14" s="1" t="str">
        <f aca="false">IF((COUNTA(CurriculumDetail!P74:P81) &gt; 0), "x", "")</f>
        <v/>
      </c>
      <c r="Q14" s="1" t="str">
        <f aca="false">IF((COUNTA(CurriculumDetail!Q74:Q81) &gt; 0), "x", "")</f>
        <v/>
      </c>
      <c r="R14" s="1" t="str">
        <f aca="false">IF((COUNTA(CurriculumDetail!R74:R81) &gt; 0), "x", "")</f>
        <v/>
      </c>
      <c r="S14" s="1" t="str">
        <f aca="false">IF((COUNTA(CurriculumDetail!U74:U81) &gt; 0), "x", "")</f>
        <v/>
      </c>
      <c r="T14" s="1" t="str">
        <f aca="false">IF((COUNTA(CurriculumDetail!V74:V81) &gt; 0), "x", "")</f>
        <v/>
      </c>
      <c r="U14" s="1" t="str">
        <f aca="false">IF((COUNTA(CurriculumDetail!W74:W81) &gt; 0), "x", "")</f>
        <v/>
      </c>
      <c r="V14" s="1" t="str">
        <f aca="false">IF((COUNTA(CurriculumDetail!X74:X81) &gt; 0), "x", "")</f>
        <v/>
      </c>
      <c r="W14" s="1" t="str">
        <f aca="false">IF((COUNTA(#REF!) &gt; 0), "x", "")</f>
        <v>x</v>
      </c>
      <c r="X14" s="1" t="str">
        <f aca="false">IF((COUNTA(#REF!) &gt; 0), "x", "")</f>
        <v>x</v>
      </c>
      <c r="Y14" s="1" t="str">
        <f aca="false">IF((COUNTA(CurriculumDetail!Y74:Y81) &gt; 0), "x", "")</f>
        <v/>
      </c>
      <c r="Z14" s="1" t="str">
        <f aca="false">IF((COUNTA(CurriculumDetail!Z74:Z81) &gt; 0), "x", "")</f>
        <v/>
      </c>
      <c r="AA14" s="1" t="str">
        <f aca="false">IF((COUNTA(CurriculumDetail!AA74:AA81) &gt; 0), "x", "")</f>
        <v>x</v>
      </c>
      <c r="AB14" s="1" t="str">
        <f aca="false">IF((COUNTA(CurriculumDetail!AB74:AB81) &gt; 0), "x", "")</f>
        <v/>
      </c>
      <c r="AC14" s="1" t="str">
        <f aca="false">IF((COUNTA(CurriculumDetail!AC74:AC81) &gt; 0), "x", "")</f>
        <v/>
      </c>
      <c r="AD14" s="1" t="str">
        <f aca="false">IF((COUNTA(CurriculumDetail!AD74:AD81) &gt; 0), "x", "")</f>
        <v/>
      </c>
      <c r="AE14" s="1" t="str">
        <f aca="false">IF((COUNTA(CurriculumDetail!AE74:AE81) &gt; 0), "x", "")</f>
        <v/>
      </c>
      <c r="AF14" s="1" t="str">
        <f aca="false">IF((COUNTA(CurriculumDetail!AF74:AF81) &gt; 0), "x", "")</f>
        <v/>
      </c>
      <c r="AG14" s="1" t="str">
        <f aca="false">IF((COUNTA(CurriculumDetail!AG74:AG81) &gt; 0), "x", "")</f>
        <v/>
      </c>
      <c r="AH14" s="1" t="str">
        <f aca="false">IF((COUNTA(CurriculumDetail!AH74:AH81) &gt; 0), "x", "")</f>
        <v/>
      </c>
      <c r="AI14" s="1" t="str">
        <f aca="false">IF((COUNTA(CurriculumDetail!AI74:AI81) &gt; 0), "x", "")</f>
        <v/>
      </c>
      <c r="AJ14" s="1" t="str">
        <f aca="false">IF((COUNTA(CurriculumDetail!AJ74:AJ81) &gt; 0), "x", "")</f>
        <v/>
      </c>
    </row>
    <row collapsed="false" customFormat="true" customHeight="false" hidden="false" ht="12.65" outlineLevel="0" r="15" s="1">
      <c r="A15" s="25" t="s">
        <v>70</v>
      </c>
      <c r="B15" s="25" t="s">
        <v>79</v>
      </c>
      <c r="C15" s="1" t="n">
        <v>0</v>
      </c>
      <c r="D15" s="1" t="n">
        <v>3</v>
      </c>
      <c r="E15" s="1" t="b">
        <f aca="false">AND(OR(CurriculumDetail!F84&gt;0,CurriculumDetail!C84&lt;&gt;1),OR(CurriculumDetail!F85&gt;0,CurriculumDetail!C85&lt;&gt;1),OR(CurriculumDetail!F86&gt;0,CurriculumDetail!C86&lt;&gt;1),OR(CurriculumDetail!F87&gt;0,CurriculumDetail!C87&lt;&gt;1),OR(CurriculumDetail!F88&gt;0,CurriculumDetail!C88&lt;&gt;1),OR(CurriculumDetail!F89&gt;0,CurriculumDetail!C89&lt;&gt;1),OR(CurriculumDetail!F90&gt;0,CurriculumDetail!C90&lt;&gt;1))</f>
        <v>1</v>
      </c>
      <c r="F15" s="1" t="b">
        <f aca="false">AND(OR(CurriculumDetail!F84&gt;0,CurriculumDetail!C84&lt;&gt;2),OR(CurriculumDetail!F85&gt;0,CurriculumDetail!C85&lt;&gt;2),OR(CurriculumDetail!F86&gt;0,CurriculumDetail!C86&lt;&gt;2),OR(CurriculumDetail!F87&gt;0,CurriculumDetail!C87&lt;&gt;2),OR(CurriculumDetail!F88&gt;0,CurriculumDetail!C88&lt;&gt;2),OR(CurriculumDetail!F89&gt;0,CurriculumDetail!C89&lt;&gt;2),OR(CurriculumDetail!F90&gt;0,CurriculumDetail!C90&lt;&gt;2))</f>
        <v>1</v>
      </c>
      <c r="G15" s="1" t="str">
        <f aca="false">IF((COUNTA(CurriculumDetail!G83:G90) &gt; 0), "x", "")</f>
        <v/>
      </c>
      <c r="H15" s="1" t="str">
        <f aca="false">IF((COUNTA(CurriculumDetail!H83:H90) &gt; 0), "x", "")</f>
        <v>x</v>
      </c>
      <c r="I15" s="1" t="str">
        <f aca="false">IF((COUNTA(CurriculumDetail!I83:I90) &gt; 0), "x", "")</f>
        <v/>
      </c>
      <c r="J15" s="1" t="str">
        <f aca="false">IF((COUNTA(CurriculumDetail!J83:J90) &gt; 0), "x", "")</f>
        <v/>
      </c>
      <c r="K15" s="1" t="str">
        <f aca="false">IF((COUNTA(CurriculumDetail!K83:K90) &gt; 0), "x", "")</f>
        <v>x</v>
      </c>
      <c r="L15" s="1" t="str">
        <f aca="false">IF((COUNTA(CurriculumDetail!L83:L90) &gt; 0), "x", "")</f>
        <v/>
      </c>
      <c r="M15" s="1" t="str">
        <f aca="false">IF((COUNTA(CurriculumDetail!M83:M90) &gt; 0), "x", "")</f>
        <v/>
      </c>
      <c r="N15" s="1" t="str">
        <f aca="false">IF((COUNTA(CurriculumDetail!N83:N90) &gt; 0), "x", "")</f>
        <v/>
      </c>
      <c r="O15" s="1" t="str">
        <f aca="false">IF((COUNTA(CurriculumDetail!O83:O90) &gt; 0), "x", "")</f>
        <v/>
      </c>
      <c r="P15" s="1" t="str">
        <f aca="false">IF((COUNTA(CurriculumDetail!P83:P90) &gt; 0), "x", "")</f>
        <v/>
      </c>
      <c r="Q15" s="1" t="str">
        <f aca="false">IF((COUNTA(CurriculumDetail!Q83:Q90) &gt; 0), "x", "")</f>
        <v/>
      </c>
      <c r="R15" s="1" t="str">
        <f aca="false">IF((COUNTA(CurriculumDetail!R83:R90) &gt; 0), "x", "")</f>
        <v/>
      </c>
      <c r="S15" s="1" t="str">
        <f aca="false">IF((COUNTA(CurriculumDetail!U83:U90) &gt; 0), "x", "")</f>
        <v/>
      </c>
      <c r="T15" s="1" t="str">
        <f aca="false">IF((COUNTA(CurriculumDetail!V83:V90) &gt; 0), "x", "")</f>
        <v/>
      </c>
      <c r="U15" s="1" t="str">
        <f aca="false">IF((COUNTA(CurriculumDetail!W83:W90) &gt; 0), "x", "")</f>
        <v/>
      </c>
      <c r="V15" s="1" t="str">
        <f aca="false">IF((COUNTA(CurriculumDetail!X83:X90) &gt; 0), "x", "")</f>
        <v/>
      </c>
      <c r="W15" s="1" t="str">
        <f aca="false">IF((COUNTA(#REF!) &gt; 0), "x", "")</f>
        <v>x</v>
      </c>
      <c r="X15" s="1" t="str">
        <f aca="false">IF((COUNTA(#REF!) &gt; 0), "x", "")</f>
        <v>x</v>
      </c>
      <c r="Y15" s="1" t="str">
        <f aca="false">IF((COUNTA(CurriculumDetail!Y83:Y90) &gt; 0), "x", "")</f>
        <v/>
      </c>
      <c r="Z15" s="1" t="str">
        <f aca="false">IF((COUNTA(CurriculumDetail!Z83:Z90) &gt; 0), "x", "")</f>
        <v/>
      </c>
      <c r="AA15" s="1" t="str">
        <f aca="false">IF((COUNTA(CurriculumDetail!AA83:AA90) &gt; 0), "x", "")</f>
        <v>x</v>
      </c>
      <c r="AB15" s="1" t="str">
        <f aca="false">IF((COUNTA(CurriculumDetail!AB83:AB90) &gt; 0), "x", "")</f>
        <v/>
      </c>
      <c r="AC15" s="1" t="str">
        <f aca="false">IF((COUNTA(CurriculumDetail!AC83:AC90) &gt; 0), "x", "")</f>
        <v/>
      </c>
      <c r="AD15" s="1" t="str">
        <f aca="false">IF((COUNTA(CurriculumDetail!AD83:AD90) &gt; 0), "x", "")</f>
        <v/>
      </c>
      <c r="AE15" s="1" t="str">
        <f aca="false">IF((COUNTA(CurriculumDetail!AE83:AE90) &gt; 0), "x", "")</f>
        <v/>
      </c>
      <c r="AF15" s="1" t="str">
        <f aca="false">IF((COUNTA(CurriculumDetail!AF83:AF90) &gt; 0), "x", "")</f>
        <v/>
      </c>
      <c r="AG15" s="1" t="str">
        <f aca="false">IF((COUNTA(CurriculumDetail!AG83:AG90) &gt; 0), "x", "")</f>
        <v/>
      </c>
      <c r="AH15" s="1" t="str">
        <f aca="false">IF((COUNTA(CurriculumDetail!AH83:AH90) &gt; 0), "x", "")</f>
        <v/>
      </c>
      <c r="AI15" s="1" t="str">
        <f aca="false">IF((COUNTA(CurriculumDetail!AI83:AI90) &gt; 0), "x", "")</f>
        <v/>
      </c>
      <c r="AJ15" s="1" t="str">
        <f aca="false">IF((COUNTA(CurriculumDetail!AJ83:AJ90) &gt; 0), "x", "")</f>
        <v/>
      </c>
    </row>
    <row collapsed="false" customFormat="true" customHeight="false" hidden="false" ht="12.65" outlineLevel="0" r="16" s="1">
      <c r="A16" s="25" t="s">
        <v>70</v>
      </c>
      <c r="B16" s="25" t="s">
        <v>87</v>
      </c>
      <c r="C16" s="1" t="n">
        <v>0</v>
      </c>
      <c r="D16" s="1" t="n">
        <v>6</v>
      </c>
      <c r="E16" s="1" t="b">
        <f aca="false">AND(OR(CurriculumDetail!F93&gt;0,CurriculumDetail!C93&lt;&gt;1),OR(CurriculumDetail!F94&gt;0,CurriculumDetail!C94&lt;&gt;1),OR(CurriculumDetail!F95&gt;0,CurriculumDetail!C95&lt;&gt;1),OR(CurriculumDetail!F96&gt;0,CurriculumDetail!C96&lt;&gt;1),OR(CurriculumDetail!F97&gt;0,CurriculumDetail!C97&lt;&gt;1),OR(CurriculumDetail!F98&gt;0,CurriculumDetail!C98&lt;&gt;1),OR(CurriculumDetail!F99&gt;0,CurriculumDetail!C99&lt;&gt;1),OR(CurriculumDetail!F100&gt;0,CurriculumDetail!C100&lt;&gt;1),OR(CurriculumDetail!F101&gt;0,CurriculumDetail!C101&lt;&gt;1),OR(CurriculumDetail!F102&gt;0,CurriculumDetail!C102&lt;&gt;1),OR(CurriculumDetail!F103&gt;0,CurriculumDetail!C103&lt;&gt;1))</f>
        <v>1</v>
      </c>
      <c r="F16" s="1" t="b">
        <f aca="false">AND(OR(CurriculumDetail!F93&gt;0,CurriculumDetail!C93&lt;&gt;2),OR(CurriculumDetail!F94&gt;0,CurriculumDetail!C94&lt;&gt;2),OR(CurriculumDetail!F95&gt;0,CurriculumDetail!C95&lt;&gt;2),OR(CurriculumDetail!F96&gt;0,CurriculumDetail!C96&lt;&gt;2),OR(CurriculumDetail!F97&gt;0,CurriculumDetail!C97&lt;&gt;2),OR(CurriculumDetail!F98&gt;0,CurriculumDetail!C98&lt;&gt;2),OR(CurriculumDetail!F99&gt;0,CurriculumDetail!C99&lt;&gt;2),OR(CurriculumDetail!F100&gt;0,CurriculumDetail!C100&lt;&gt;2),OR(CurriculumDetail!F101&gt;0,CurriculumDetail!C101&lt;&gt;2),OR(CurriculumDetail!F102&gt;0,CurriculumDetail!C102&lt;&gt;2),OR(CurriculumDetail!F103&gt;0,CurriculumDetail!C103&lt;&gt;2))</f>
        <v>1</v>
      </c>
      <c r="G16" s="1" t="str">
        <f aca="false">IF((COUNTA(CurriculumDetail!G92:G103) &gt; 0), "x", "")</f>
        <v/>
      </c>
      <c r="H16" s="1" t="str">
        <f aca="false">IF((COUNTA(CurriculumDetail!H92:H103) &gt; 0), "x", "")</f>
        <v/>
      </c>
      <c r="I16" s="1" t="str">
        <f aca="false">IF((COUNTA(CurriculumDetail!I92:I103) &gt; 0), "x", "")</f>
        <v/>
      </c>
      <c r="J16" s="1" t="str">
        <f aca="false">IF((COUNTA(CurriculumDetail!J92:J103) &gt; 0), "x", "")</f>
        <v/>
      </c>
      <c r="K16" s="1" t="str">
        <f aca="false">IF((COUNTA(CurriculumDetail!K92:K103) &gt; 0), "x", "")</f>
        <v>x</v>
      </c>
      <c r="L16" s="1" t="str">
        <f aca="false">IF((COUNTA(CurriculumDetail!L92:L103) &gt; 0), "x", "")</f>
        <v>x</v>
      </c>
      <c r="M16" s="1" t="str">
        <f aca="false">IF((COUNTA(CurriculumDetail!M92:M103) &gt; 0), "x", "")</f>
        <v/>
      </c>
      <c r="N16" s="1" t="str">
        <f aca="false">IF((COUNTA(CurriculumDetail!N92:N103) &gt; 0), "x", "")</f>
        <v/>
      </c>
      <c r="O16" s="1" t="str">
        <f aca="false">IF((COUNTA(CurriculumDetail!O92:O103) &gt; 0), "x", "")</f>
        <v/>
      </c>
      <c r="P16" s="1" t="str">
        <f aca="false">IF((COUNTA(CurriculumDetail!P92:P103) &gt; 0), "x", "")</f>
        <v/>
      </c>
      <c r="Q16" s="1" t="str">
        <f aca="false">IF((COUNTA(CurriculumDetail!Q92:Q103) &gt; 0), "x", "")</f>
        <v/>
      </c>
      <c r="R16" s="1" t="str">
        <f aca="false">IF((COUNTA(CurriculumDetail!R92:R103) &gt; 0), "x", "")</f>
        <v/>
      </c>
      <c r="S16" s="1" t="str">
        <f aca="false">IF((COUNTA(CurriculumDetail!U92:U103) &gt; 0), "x", "")</f>
        <v/>
      </c>
      <c r="T16" s="1" t="str">
        <f aca="false">IF((COUNTA(CurriculumDetail!V92:V103) &gt; 0), "x", "")</f>
        <v/>
      </c>
      <c r="U16" s="1" t="str">
        <f aca="false">IF((COUNTA(CurriculumDetail!W92:W103) &gt; 0), "x", "")</f>
        <v/>
      </c>
      <c r="V16" s="1" t="str">
        <f aca="false">IF((COUNTA(CurriculumDetail!X92:X103) &gt; 0), "x", "")</f>
        <v/>
      </c>
      <c r="W16" s="1" t="str">
        <f aca="false">IF((COUNTA(#REF!) &gt; 0), "x", "")</f>
        <v>x</v>
      </c>
      <c r="X16" s="1" t="str">
        <f aca="false">IF((COUNTA(#REF!) &gt; 0), "x", "")</f>
        <v>x</v>
      </c>
      <c r="Y16" s="1" t="str">
        <f aca="false">IF((COUNTA(CurriculumDetail!Y92:Y103) &gt; 0), "x", "")</f>
        <v/>
      </c>
      <c r="Z16" s="1" t="str">
        <f aca="false">IF((COUNTA(CurriculumDetail!Z92:Z103) &gt; 0), "x", "")</f>
        <v/>
      </c>
      <c r="AA16" s="1" t="str">
        <f aca="false">IF((COUNTA(CurriculumDetail!AA92:AA103) &gt; 0), "x", "")</f>
        <v>x</v>
      </c>
      <c r="AB16" s="1" t="str">
        <f aca="false">IF((COUNTA(CurriculumDetail!AB92:AB103) &gt; 0), "x", "")</f>
        <v/>
      </c>
      <c r="AC16" s="1" t="str">
        <f aca="false">IF((COUNTA(CurriculumDetail!AC92:AC103) &gt; 0), "x", "")</f>
        <v/>
      </c>
      <c r="AD16" s="1" t="str">
        <f aca="false">IF((COUNTA(CurriculumDetail!AD92:AD103) &gt; 0), "x", "")</f>
        <v/>
      </c>
      <c r="AE16" s="1" t="str">
        <f aca="false">IF((COUNTA(CurriculumDetail!AE92:AE103) &gt; 0), "x", "")</f>
        <v/>
      </c>
      <c r="AF16" s="1" t="str">
        <f aca="false">IF((COUNTA(CurriculumDetail!AF92:AF103) &gt; 0), "x", "")</f>
        <v/>
      </c>
      <c r="AG16" s="1" t="str">
        <f aca="false">IF((COUNTA(CurriculumDetail!AG92:AG103) &gt; 0), "x", "")</f>
        <v/>
      </c>
      <c r="AH16" s="1" t="str">
        <f aca="false">IF((COUNTA(CurriculumDetail!AH92:AH103) &gt; 0), "x", "")</f>
        <v/>
      </c>
      <c r="AI16" s="1" t="str">
        <f aca="false">IF((COUNTA(CurriculumDetail!AI92:AI103) &gt; 0), "x", "")</f>
        <v/>
      </c>
      <c r="AJ16" s="1" t="str">
        <f aca="false">IF((COUNTA(CurriculumDetail!AJ92:AJ103) &gt; 0), "x", "")</f>
        <v/>
      </c>
    </row>
    <row collapsed="false" customFormat="true" customHeight="false" hidden="false" ht="12.65" outlineLevel="0" r="17" s="1">
      <c r="A17" s="25" t="s">
        <v>70</v>
      </c>
      <c r="B17" s="25" t="s">
        <v>98</v>
      </c>
      <c r="C17" s="1" t="n">
        <v>0</v>
      </c>
      <c r="D17" s="1" t="n">
        <v>3</v>
      </c>
      <c r="E17" s="1" t="b">
        <f aca="false">AND(OR(CurriculumDetail!F106&gt;0,CurriculumDetail!C106&lt;&gt;1),OR(CurriculumDetail!F107&gt;0,CurriculumDetail!C107&lt;&gt;1),OR(CurriculumDetail!F108&gt;0,CurriculumDetail!C108&lt;&gt;1),OR(CurriculumDetail!F109&gt;0,CurriculumDetail!C109&lt;&gt;1),OR(CurriculumDetail!F110&gt;0,CurriculumDetail!C110&lt;&gt;1),OR(CurriculumDetail!F111&gt;0,CurriculumDetail!C111&lt;&gt;1))</f>
        <v>1</v>
      </c>
      <c r="F17" s="1" t="b">
        <f aca="false">AND(OR(CurriculumDetail!F106&gt;0,CurriculumDetail!C106&lt;&gt;2),OR(CurriculumDetail!F107&gt;0,CurriculumDetail!C107&lt;&gt;2),OR(CurriculumDetail!F108&gt;0,CurriculumDetail!C108&lt;&gt;2),OR(CurriculumDetail!F109&gt;0,CurriculumDetail!C109&lt;&gt;2),OR(CurriculumDetail!F110&gt;0,CurriculumDetail!C110&lt;&gt;2),OR(CurriculumDetail!F111&gt;0,CurriculumDetail!C111&lt;&gt;2))</f>
        <v>1</v>
      </c>
      <c r="G17" s="1" t="str">
        <f aca="false">IF((COUNTA(CurriculumDetail!G105:G111) &gt; 0), "x", "")</f>
        <v/>
      </c>
      <c r="H17" s="1" t="str">
        <f aca="false">IF((COUNTA(CurriculumDetail!H105:H111) &gt; 0), "x", "")</f>
        <v/>
      </c>
      <c r="I17" s="1" t="str">
        <f aca="false">IF((COUNTA(CurriculumDetail!I105:I111) &gt; 0), "x", "")</f>
        <v/>
      </c>
      <c r="J17" s="1" t="str">
        <f aca="false">IF((COUNTA(CurriculumDetail!J105:J111) &gt; 0), "x", "")</f>
        <v/>
      </c>
      <c r="K17" s="1" t="str">
        <f aca="false">IF((COUNTA(CurriculumDetail!K105:K111) &gt; 0), "x", "")</f>
        <v>x</v>
      </c>
      <c r="L17" s="1" t="str">
        <f aca="false">IF((COUNTA(CurriculumDetail!L105:L111) &gt; 0), "x", "")</f>
        <v>x</v>
      </c>
      <c r="M17" s="1" t="str">
        <f aca="false">IF((COUNTA(CurriculumDetail!M105:M111) &gt; 0), "x", "")</f>
        <v/>
      </c>
      <c r="N17" s="1" t="str">
        <f aca="false">IF((COUNTA(CurriculumDetail!N105:N111) &gt; 0), "x", "")</f>
        <v/>
      </c>
      <c r="O17" s="1" t="str">
        <f aca="false">IF((COUNTA(CurriculumDetail!O105:O111) &gt; 0), "x", "")</f>
        <v/>
      </c>
      <c r="P17" s="1" t="str">
        <f aca="false">IF((COUNTA(CurriculumDetail!P105:P111) &gt; 0), "x", "")</f>
        <v/>
      </c>
      <c r="Q17" s="1" t="str">
        <f aca="false">IF((COUNTA(CurriculumDetail!Q105:Q111) &gt; 0), "x", "")</f>
        <v/>
      </c>
      <c r="R17" s="1" t="str">
        <f aca="false">IF((COUNTA(CurriculumDetail!R105:R111) &gt; 0), "x", "")</f>
        <v/>
      </c>
      <c r="S17" s="1" t="str">
        <f aca="false">IF((COUNTA(CurriculumDetail!U105:U111) &gt; 0), "x", "")</f>
        <v/>
      </c>
      <c r="T17" s="1" t="str">
        <f aca="false">IF((COUNTA(CurriculumDetail!V105:V111) &gt; 0), "x", "")</f>
        <v/>
      </c>
      <c r="U17" s="1" t="str">
        <f aca="false">IF((COUNTA(CurriculumDetail!W105:W111) &gt; 0), "x", "")</f>
        <v/>
      </c>
      <c r="V17" s="1" t="str">
        <f aca="false">IF((COUNTA(CurriculumDetail!X105:X111) &gt; 0), "x", "")</f>
        <v/>
      </c>
      <c r="W17" s="1" t="str">
        <f aca="false">IF((COUNTA(#REF!) &gt; 0), "x", "")</f>
        <v>x</v>
      </c>
      <c r="X17" s="1" t="str">
        <f aca="false">IF((COUNTA(#REF!) &gt; 0), "x", "")</f>
        <v>x</v>
      </c>
      <c r="Y17" s="1" t="str">
        <f aca="false">IF((COUNTA(CurriculumDetail!Y105:Y111) &gt; 0), "x", "")</f>
        <v/>
      </c>
      <c r="Z17" s="1" t="str">
        <f aca="false">IF((COUNTA(CurriculumDetail!Z105:Z111) &gt; 0), "x", "")</f>
        <v/>
      </c>
      <c r="AA17" s="1" t="str">
        <f aca="false">IF((COUNTA(CurriculumDetail!AA105:AA111) &gt; 0), "x", "")</f>
        <v>x</v>
      </c>
      <c r="AB17" s="1" t="str">
        <f aca="false">IF((COUNTA(CurriculumDetail!AB105:AB111) &gt; 0), "x", "")</f>
        <v/>
      </c>
      <c r="AC17" s="1" t="str">
        <f aca="false">IF((COUNTA(CurriculumDetail!AC105:AC111) &gt; 0), "x", "")</f>
        <v/>
      </c>
      <c r="AD17" s="1" t="str">
        <f aca="false">IF((COUNTA(CurriculumDetail!AD105:AD111) &gt; 0), "x", "")</f>
        <v/>
      </c>
      <c r="AE17" s="1" t="str">
        <f aca="false">IF((COUNTA(CurriculumDetail!AE105:AE111) &gt; 0), "x", "")</f>
        <v/>
      </c>
      <c r="AF17" s="1" t="str">
        <f aca="false">IF((COUNTA(CurriculumDetail!AF105:AF111) &gt; 0), "x", "")</f>
        <v/>
      </c>
      <c r="AG17" s="1" t="str">
        <f aca="false">IF((COUNTA(CurriculumDetail!AG105:AG111) &gt; 0), "x", "")</f>
        <v/>
      </c>
      <c r="AH17" s="1" t="str">
        <f aca="false">IF((COUNTA(CurriculumDetail!AH105:AH111) &gt; 0), "x", "")</f>
        <v/>
      </c>
      <c r="AI17" s="1" t="str">
        <f aca="false">IF((COUNTA(CurriculumDetail!AI105:AI111) &gt; 0), "x", "")</f>
        <v/>
      </c>
      <c r="AJ17" s="1" t="str">
        <f aca="false">IF((COUNTA(CurriculumDetail!AJ105:AJ111) &gt; 0), "x", "")</f>
        <v/>
      </c>
    </row>
    <row collapsed="false" customFormat="true" customHeight="false" hidden="false" ht="12.65" outlineLevel="0" r="18" s="1">
      <c r="A18" s="25" t="s">
        <v>70</v>
      </c>
      <c r="B18" s="25" t="s">
        <v>105</v>
      </c>
      <c r="C18" s="1" t="n">
        <v>0</v>
      </c>
      <c r="D18" s="1" t="n">
        <v>1</v>
      </c>
      <c r="E18" s="1" t="b">
        <f aca="false">AND(OR(CurriculumDetail!F114&gt;0,CurriculumDetail!C114&lt;&gt;1),OR(CurriculumDetail!F115&gt;0,CurriculumDetail!C115&lt;&gt;1),OR(CurriculumDetail!F116&gt;0,CurriculumDetail!C116&lt;&gt;1),OR(CurriculumDetail!F117&gt;0,CurriculumDetail!C117&lt;&gt;1),OR(CurriculumDetail!F118&gt;0,CurriculumDetail!C118&lt;&gt;1),OR(CurriculumDetail!F119&gt;0,CurriculumDetail!C119&lt;&gt;1))</f>
        <v>1</v>
      </c>
      <c r="F18" s="1" t="b">
        <f aca="false">AND(OR(CurriculumDetail!F114&gt;0,CurriculumDetail!C114&lt;&gt;2),OR(CurriculumDetail!F115&gt;0,CurriculumDetail!C115&lt;&gt;2),OR(CurriculumDetail!F116&gt;0,CurriculumDetail!C116&lt;&gt;2),OR(CurriculumDetail!F117&gt;0,CurriculumDetail!C117&lt;&gt;2),OR(CurriculumDetail!F118&gt;0,CurriculumDetail!C118&lt;&gt;2),OR(CurriculumDetail!F119&gt;0,CurriculumDetail!C119&lt;&gt;2))</f>
        <v>1</v>
      </c>
      <c r="G18" s="1" t="str">
        <f aca="false">IF((COUNTA(CurriculumDetail!G113:G119) &gt; 0), "x", "")</f>
        <v/>
      </c>
      <c r="H18" s="1" t="str">
        <f aca="false">IF((COUNTA(CurriculumDetail!H113:H119) &gt; 0), "x", "")</f>
        <v/>
      </c>
      <c r="I18" s="1" t="str">
        <f aca="false">IF((COUNTA(CurriculumDetail!I113:I119) &gt; 0), "x", "")</f>
        <v/>
      </c>
      <c r="J18" s="1" t="str">
        <f aca="false">IF((COUNTA(CurriculumDetail!J113:J119) &gt; 0), "x", "")</f>
        <v/>
      </c>
      <c r="K18" s="1" t="str">
        <f aca="false">IF((COUNTA(CurriculumDetail!K113:K119) &gt; 0), "x", "")</f>
        <v>x</v>
      </c>
      <c r="L18" s="1" t="str">
        <f aca="false">IF((COUNTA(CurriculumDetail!L113:L119) &gt; 0), "x", "")</f>
        <v>x</v>
      </c>
      <c r="M18" s="1" t="str">
        <f aca="false">IF((COUNTA(CurriculumDetail!M113:M119) &gt; 0), "x", "")</f>
        <v/>
      </c>
      <c r="N18" s="1" t="str">
        <f aca="false">IF((COUNTA(CurriculumDetail!N113:N119) &gt; 0), "x", "")</f>
        <v/>
      </c>
      <c r="O18" s="1" t="str">
        <f aca="false">IF((COUNTA(CurriculumDetail!O113:O119) &gt; 0), "x", "")</f>
        <v/>
      </c>
      <c r="P18" s="1" t="str">
        <f aca="false">IF((COUNTA(CurriculumDetail!P113:P119) &gt; 0), "x", "")</f>
        <v/>
      </c>
      <c r="Q18" s="1" t="str">
        <f aca="false">IF((COUNTA(CurriculumDetail!Q113:Q119) &gt; 0), "x", "")</f>
        <v/>
      </c>
      <c r="R18" s="1" t="str">
        <f aca="false">IF((COUNTA(CurriculumDetail!R113:R119) &gt; 0), "x", "")</f>
        <v/>
      </c>
      <c r="S18" s="1" t="str">
        <f aca="false">IF((COUNTA(CurriculumDetail!U113:U119) &gt; 0), "x", "")</f>
        <v/>
      </c>
      <c r="T18" s="1" t="str">
        <f aca="false">IF((COUNTA(CurriculumDetail!V113:V119) &gt; 0), "x", "")</f>
        <v/>
      </c>
      <c r="U18" s="1" t="str">
        <f aca="false">IF((COUNTA(CurriculumDetail!W113:W119) &gt; 0), "x", "")</f>
        <v/>
      </c>
      <c r="V18" s="1" t="str">
        <f aca="false">IF((COUNTA(CurriculumDetail!X113:X119) &gt; 0), "x", "")</f>
        <v/>
      </c>
      <c r="W18" s="1" t="str">
        <f aca="false">IF((COUNTA(#REF!) &gt; 0), "x", "")</f>
        <v>x</v>
      </c>
      <c r="X18" s="1" t="str">
        <f aca="false">IF((COUNTA(#REF!) &gt; 0), "x", "")</f>
        <v>x</v>
      </c>
      <c r="Y18" s="1" t="str">
        <f aca="false">IF((COUNTA(CurriculumDetail!Y113:Y119) &gt; 0), "x", "")</f>
        <v/>
      </c>
      <c r="Z18" s="1" t="str">
        <f aca="false">IF((COUNTA(CurriculumDetail!Z113:Z119) &gt; 0), "x", "")</f>
        <v/>
      </c>
      <c r="AA18" s="1" t="str">
        <f aca="false">IF((COUNTA(CurriculumDetail!AA113:AA119) &gt; 0), "x", "")</f>
        <v>x</v>
      </c>
      <c r="AB18" s="1" t="str">
        <f aca="false">IF((COUNTA(CurriculumDetail!AB113:AB119) &gt; 0), "x", "")</f>
        <v/>
      </c>
      <c r="AC18" s="1" t="str">
        <f aca="false">IF((COUNTA(CurriculumDetail!AC113:AC119) &gt; 0), "x", "")</f>
        <v/>
      </c>
      <c r="AD18" s="1" t="str">
        <f aca="false">IF((COUNTA(CurriculumDetail!AD113:AD119) &gt; 0), "x", "")</f>
        <v/>
      </c>
      <c r="AE18" s="1" t="str">
        <f aca="false">IF((COUNTA(CurriculumDetail!AE113:AE119) &gt; 0), "x", "")</f>
        <v/>
      </c>
      <c r="AF18" s="1" t="str">
        <f aca="false">IF((COUNTA(CurriculumDetail!AF113:AF119) &gt; 0), "x", "")</f>
        <v/>
      </c>
      <c r="AG18" s="1" t="str">
        <f aca="false">IF((COUNTA(CurriculumDetail!AG113:AG119) &gt; 0), "x", "")</f>
        <v/>
      </c>
      <c r="AH18" s="1" t="str">
        <f aca="false">IF((COUNTA(CurriculumDetail!AH113:AH119) &gt; 0), "x", "")</f>
        <v/>
      </c>
      <c r="AI18" s="1" t="str">
        <f aca="false">IF((COUNTA(CurriculumDetail!AI113:AI119) &gt; 0), "x", "")</f>
        <v/>
      </c>
      <c r="AJ18" s="1" t="str">
        <f aca="false">IF((COUNTA(CurriculumDetail!AJ113:AJ119) &gt; 0), "x", "")</f>
        <v/>
      </c>
    </row>
    <row collapsed="false" customFormat="true" customHeight="false" hidden="false" ht="12.65" outlineLevel="0" r="19" s="1">
      <c r="A19" s="25" t="s">
        <v>70</v>
      </c>
      <c r="B19" s="25" t="s">
        <v>112</v>
      </c>
      <c r="C19" s="1" t="n">
        <v>0</v>
      </c>
      <c r="D19" s="1" t="n">
        <v>0</v>
      </c>
      <c r="E19" s="1" t="b">
        <f aca="false">AND(OR(CurriculumDetail!F122&gt;0,CurriculumDetail!C122&lt;&gt;1),OR(CurriculumDetail!F123&gt;0,CurriculumDetail!C123&lt;&gt;1),OR(CurriculumDetail!F124&gt;0,CurriculumDetail!C124&lt;&gt;1),OR(CurriculumDetail!F125&gt;0,CurriculumDetail!C125&lt;&gt;1),OR(CurriculumDetail!F126&gt;0,CurriculumDetail!C126&lt;&gt;1))</f>
        <v>1</v>
      </c>
      <c r="F19" s="1" t="b">
        <f aca="false">AND(OR(CurriculumDetail!F122&gt;0,CurriculumDetail!C122&lt;&gt;2),OR(CurriculumDetail!F123&gt;0,CurriculumDetail!C123&lt;&gt;2),OR(CurriculumDetail!F124&gt;0,CurriculumDetail!C124&lt;&gt;2),OR(CurriculumDetail!F125&gt;0,CurriculumDetail!C125&lt;&gt;2),OR(CurriculumDetail!F126&gt;0,CurriculumDetail!C126&lt;&gt;2))</f>
        <v>1</v>
      </c>
      <c r="G19" s="1" t="str">
        <f aca="false">IF((COUNTA(CurriculumDetail!G121:G126) &gt; 0), "x", "")</f>
        <v/>
      </c>
      <c r="H19" s="1" t="str">
        <f aca="false">IF((COUNTA(CurriculumDetail!H121:H126) &gt; 0), "x", "")</f>
        <v/>
      </c>
      <c r="I19" s="1" t="str">
        <f aca="false">IF((COUNTA(CurriculumDetail!I121:I126) &gt; 0), "x", "")</f>
        <v/>
      </c>
      <c r="J19" s="1" t="str">
        <f aca="false">IF((COUNTA(CurriculumDetail!J121:J126) &gt; 0), "x", "")</f>
        <v/>
      </c>
      <c r="K19" s="1" t="str">
        <f aca="false">IF((COUNTA(CurriculumDetail!K121:K126) &gt; 0), "x", "")</f>
        <v>x</v>
      </c>
      <c r="L19" s="1" t="str">
        <f aca="false">IF((COUNTA(CurriculumDetail!L121:L126) &gt; 0), "x", "")</f>
        <v/>
      </c>
      <c r="M19" s="1" t="str">
        <f aca="false">IF((COUNTA(CurriculumDetail!M121:M126) &gt; 0), "x", "")</f>
        <v/>
      </c>
      <c r="N19" s="1" t="str">
        <f aca="false">IF((COUNTA(CurriculumDetail!N121:N126) &gt; 0), "x", "")</f>
        <v/>
      </c>
      <c r="O19" s="1" t="str">
        <f aca="false">IF((COUNTA(CurriculumDetail!O121:O126) &gt; 0), "x", "")</f>
        <v/>
      </c>
      <c r="P19" s="1" t="str">
        <f aca="false">IF((COUNTA(CurriculumDetail!P121:P126) &gt; 0), "x", "")</f>
        <v/>
      </c>
      <c r="Q19" s="1" t="str">
        <f aca="false">IF((COUNTA(CurriculumDetail!Q121:Q126) &gt; 0), "x", "")</f>
        <v/>
      </c>
      <c r="R19" s="1" t="str">
        <f aca="false">IF((COUNTA(CurriculumDetail!R121:R126) &gt; 0), "x", "")</f>
        <v/>
      </c>
      <c r="S19" s="1" t="str">
        <f aca="false">IF((COUNTA(CurriculumDetail!U121:U126) &gt; 0), "x", "")</f>
        <v/>
      </c>
      <c r="T19" s="1" t="str">
        <f aca="false">IF((COUNTA(CurriculumDetail!V121:V126) &gt; 0), "x", "")</f>
        <v/>
      </c>
      <c r="U19" s="1" t="str">
        <f aca="false">IF((COUNTA(CurriculumDetail!W121:W126) &gt; 0), "x", "")</f>
        <v/>
      </c>
      <c r="V19" s="1" t="str">
        <f aca="false">IF((COUNTA(CurriculumDetail!X121:X126) &gt; 0), "x", "")</f>
        <v/>
      </c>
      <c r="W19" s="1" t="str">
        <f aca="false">IF((COUNTA(#REF!) &gt; 0), "x", "")</f>
        <v>x</v>
      </c>
      <c r="X19" s="1" t="str">
        <f aca="false">IF((COUNTA(#REF!) &gt; 0), "x", "")</f>
        <v>x</v>
      </c>
      <c r="Y19" s="1" t="str">
        <f aca="false">IF((COUNTA(CurriculumDetail!Y121:Y126) &gt; 0), "x", "")</f>
        <v/>
      </c>
      <c r="Z19" s="1" t="str">
        <f aca="false">IF((COUNTA(CurriculumDetail!Z121:Z126) &gt; 0), "x", "")</f>
        <v/>
      </c>
      <c r="AA19" s="1" t="str">
        <f aca="false">IF((COUNTA(CurriculumDetail!AA121:AA126) &gt; 0), "x", "")</f>
        <v>x</v>
      </c>
      <c r="AB19" s="1" t="str">
        <f aca="false">IF((COUNTA(CurriculumDetail!AB121:AB126) &gt; 0), "x", "")</f>
        <v/>
      </c>
      <c r="AC19" s="1" t="str">
        <f aca="false">IF((COUNTA(CurriculumDetail!AC121:AC126) &gt; 0), "x", "")</f>
        <v/>
      </c>
      <c r="AD19" s="1" t="str">
        <f aca="false">IF((COUNTA(CurriculumDetail!AD121:AD126) &gt; 0), "x", "")</f>
        <v/>
      </c>
      <c r="AE19" s="1" t="str">
        <f aca="false">IF((COUNTA(CurriculumDetail!AE121:AE126) &gt; 0), "x", "")</f>
        <v/>
      </c>
      <c r="AF19" s="1" t="str">
        <f aca="false">IF((COUNTA(CurriculumDetail!AF121:AF126) &gt; 0), "x", "")</f>
        <v/>
      </c>
      <c r="AG19" s="1" t="str">
        <f aca="false">IF((COUNTA(CurriculumDetail!AG121:AG126) &gt; 0), "x", "")</f>
        <v/>
      </c>
      <c r="AH19" s="1" t="str">
        <f aca="false">IF((COUNTA(CurriculumDetail!AH121:AH126) &gt; 0), "x", "")</f>
        <v/>
      </c>
      <c r="AI19" s="1" t="str">
        <f aca="false">IF((COUNTA(CurriculumDetail!AI121:AI126) &gt; 0), "x", "")</f>
        <v/>
      </c>
      <c r="AJ19" s="1" t="str">
        <f aca="false">IF((COUNTA(CurriculumDetail!AJ121:AJ126) &gt; 0), "x", "")</f>
        <v/>
      </c>
    </row>
    <row collapsed="false" customFormat="true" customHeight="false" hidden="false" ht="12.65" outlineLevel="0" r="20" s="1">
      <c r="A20" s="25" t="s">
        <v>70</v>
      </c>
      <c r="B20" s="25" t="s">
        <v>118</v>
      </c>
      <c r="C20" s="1" t="n">
        <v>0</v>
      </c>
      <c r="D20" s="1" t="n">
        <v>0</v>
      </c>
      <c r="E20" s="1" t="b">
        <f aca="false">AND(OR(CurriculumDetail!F129&gt;0,CurriculumDetail!C129&lt;&gt;1),OR(CurriculumDetail!F130&gt;0,CurriculumDetail!C130&lt;&gt;1),OR(CurriculumDetail!F131&gt;0,CurriculumDetail!C131&lt;&gt;1),OR(CurriculumDetail!F132&gt;0,CurriculumDetail!C132&lt;&gt;1),OR(CurriculumDetail!F133&gt;0,CurriculumDetail!C133&lt;&gt;1))</f>
        <v>1</v>
      </c>
      <c r="F20" s="1" t="b">
        <f aca="false">AND(OR(CurriculumDetail!F129&gt;0,CurriculumDetail!C129&lt;&gt;2),OR(CurriculumDetail!F130&gt;0,CurriculumDetail!C130&lt;&gt;2),OR(CurriculumDetail!F131&gt;0,CurriculumDetail!C131&lt;&gt;2),OR(CurriculumDetail!F132&gt;0,CurriculumDetail!C132&lt;&gt;2),OR(CurriculumDetail!F133&gt;0,CurriculumDetail!C133&lt;&gt;2))</f>
        <v>1</v>
      </c>
      <c r="G20" s="1" t="str">
        <f aca="false">IF((COUNTA(CurriculumDetail!G128:G133) &gt; 0), "x", "")</f>
        <v/>
      </c>
      <c r="H20" s="1" t="str">
        <f aca="false">IF((COUNTA(CurriculumDetail!H128:H133) &gt; 0), "x", "")</f>
        <v/>
      </c>
      <c r="I20" s="1" t="str">
        <f aca="false">IF((COUNTA(CurriculumDetail!I128:I133) &gt; 0), "x", "")</f>
        <v/>
      </c>
      <c r="J20" s="1" t="str">
        <f aca="false">IF((COUNTA(CurriculumDetail!J128:J133) &gt; 0), "x", "")</f>
        <v/>
      </c>
      <c r="K20" s="1" t="str">
        <f aca="false">IF((COUNTA(CurriculumDetail!K128:K133) &gt; 0), "x", "")</f>
        <v/>
      </c>
      <c r="L20" s="1" t="str">
        <f aca="false">IF((COUNTA(CurriculumDetail!L128:L133) &gt; 0), "x", "")</f>
        <v>x</v>
      </c>
      <c r="M20" s="1" t="str">
        <f aca="false">IF((COUNTA(CurriculumDetail!M128:M133) &gt; 0), "x", "")</f>
        <v/>
      </c>
      <c r="N20" s="1" t="str">
        <f aca="false">IF((COUNTA(CurriculumDetail!N128:N133) &gt; 0), "x", "")</f>
        <v/>
      </c>
      <c r="O20" s="1" t="str">
        <f aca="false">IF((COUNTA(CurriculumDetail!O128:O133) &gt; 0), "x", "")</f>
        <v/>
      </c>
      <c r="P20" s="1" t="str">
        <f aca="false">IF((COUNTA(CurriculumDetail!P128:P133) &gt; 0), "x", "")</f>
        <v/>
      </c>
      <c r="Q20" s="1" t="str">
        <f aca="false">IF((COUNTA(CurriculumDetail!Q128:Q133) &gt; 0), "x", "")</f>
        <v/>
      </c>
      <c r="R20" s="1" t="str">
        <f aca="false">IF((COUNTA(CurriculumDetail!R128:R133) &gt; 0), "x", "")</f>
        <v/>
      </c>
      <c r="S20" s="1" t="str">
        <f aca="false">IF((COUNTA(CurriculumDetail!U128:U133) &gt; 0), "x", "")</f>
        <v/>
      </c>
      <c r="T20" s="1" t="str">
        <f aca="false">IF((COUNTA(CurriculumDetail!V128:V133) &gt; 0), "x", "")</f>
        <v/>
      </c>
      <c r="U20" s="1" t="str">
        <f aca="false">IF((COUNTA(CurriculumDetail!W128:W133) &gt; 0), "x", "")</f>
        <v/>
      </c>
      <c r="V20" s="1" t="str">
        <f aca="false">IF((COUNTA(CurriculumDetail!X128:X133) &gt; 0), "x", "")</f>
        <v/>
      </c>
      <c r="W20" s="1" t="str">
        <f aca="false">IF((COUNTA(#REF!) &gt; 0), "x", "")</f>
        <v>x</v>
      </c>
      <c r="X20" s="1" t="str">
        <f aca="false">IF((COUNTA(#REF!) &gt; 0), "x", "")</f>
        <v>x</v>
      </c>
      <c r="Y20" s="1" t="str">
        <f aca="false">IF((COUNTA(CurriculumDetail!Y128:Y133) &gt; 0), "x", "")</f>
        <v/>
      </c>
      <c r="Z20" s="1" t="str">
        <f aca="false">IF((COUNTA(CurriculumDetail!Z128:Z133) &gt; 0), "x", "")</f>
        <v/>
      </c>
      <c r="AA20" s="1" t="str">
        <f aca="false">IF((COUNTA(CurriculumDetail!AA128:AA133) &gt; 0), "x", "")</f>
        <v>x</v>
      </c>
      <c r="AB20" s="1" t="str">
        <f aca="false">IF((COUNTA(CurriculumDetail!AB128:AB133) &gt; 0), "x", "")</f>
        <v/>
      </c>
      <c r="AC20" s="1" t="str">
        <f aca="false">IF((COUNTA(CurriculumDetail!AC128:AC133) &gt; 0), "x", "")</f>
        <v/>
      </c>
      <c r="AD20" s="1" t="str">
        <f aca="false">IF((COUNTA(CurriculumDetail!AD128:AD133) &gt; 0), "x", "")</f>
        <v/>
      </c>
      <c r="AE20" s="1" t="str">
        <f aca="false">IF((COUNTA(CurriculumDetail!AE128:AE133) &gt; 0), "x", "")</f>
        <v/>
      </c>
      <c r="AF20" s="1" t="str">
        <f aca="false">IF((COUNTA(CurriculumDetail!AF128:AF133) &gt; 0), "x", "")</f>
        <v/>
      </c>
      <c r="AG20" s="1" t="str">
        <f aca="false">IF((COUNTA(CurriculumDetail!AG128:AG133) &gt; 0), "x", "")</f>
        <v/>
      </c>
      <c r="AH20" s="1" t="str">
        <f aca="false">IF((COUNTA(CurriculumDetail!AH128:AH133) &gt; 0), "x", "")</f>
        <v/>
      </c>
      <c r="AI20" s="1" t="str">
        <f aca="false">IF((COUNTA(CurriculumDetail!AI128:AI133) &gt; 0), "x", "")</f>
        <v/>
      </c>
      <c r="AJ20" s="1" t="str">
        <f aca="false">IF((COUNTA(CurriculumDetail!AJ128:AJ133) &gt; 0), "x", "")</f>
        <v/>
      </c>
    </row>
    <row collapsed="false" customFormat="true" customHeight="false" hidden="false" ht="12.65" outlineLevel="0" r="21" s="1">
      <c r="A21" s="25" t="s">
        <v>70</v>
      </c>
      <c r="B21" s="25" t="s">
        <v>124</v>
      </c>
      <c r="C21" s="1" t="n">
        <v>0</v>
      </c>
      <c r="D21" s="1" t="n">
        <v>0</v>
      </c>
      <c r="E21" s="1" t="b">
        <f aca="false">AND(OR(CurriculumDetail!F136&gt;0,CurriculumDetail!C136&lt;&gt;1),OR(CurriculumDetail!F137&gt;0,CurriculumDetail!C137&lt;&gt;1),OR(CurriculumDetail!F138&gt;0,CurriculumDetail!C138&lt;&gt;1),OR(CurriculumDetail!F139&gt;0,CurriculumDetail!C139&lt;&gt;1),OR(CurriculumDetail!F140&gt;0,CurriculumDetail!C140&lt;&gt;1),OR(CurriculumDetail!F141&gt;0,CurriculumDetail!C141&lt;&gt;1))</f>
        <v>1</v>
      </c>
      <c r="F21" s="1" t="b">
        <f aca="false">AND(OR(CurriculumDetail!F136&gt;0,CurriculumDetail!C136&lt;&gt;2),OR(CurriculumDetail!F137&gt;0,CurriculumDetail!C137&lt;&gt;2),OR(CurriculumDetail!F138&gt;0,CurriculumDetail!C138&lt;&gt;2),OR(CurriculumDetail!F139&gt;0,CurriculumDetail!C139&lt;&gt;2),OR(CurriculumDetail!F140&gt;0,CurriculumDetail!C140&lt;&gt;2),OR(CurriculumDetail!F141&gt;0,CurriculumDetail!C141&lt;&gt;2))</f>
        <v>1</v>
      </c>
      <c r="G21" s="1" t="str">
        <f aca="false">IF((COUNTA(CurriculumDetail!G135:G141) &gt; 0), "x", "")</f>
        <v/>
      </c>
      <c r="H21" s="1" t="str">
        <f aca="false">IF((COUNTA(CurriculumDetail!H135:H141) &gt; 0), "x", "")</f>
        <v/>
      </c>
      <c r="I21" s="1" t="str">
        <f aca="false">IF((COUNTA(CurriculumDetail!I135:I141) &gt; 0), "x", "")</f>
        <v/>
      </c>
      <c r="J21" s="1" t="str">
        <f aca="false">IF((COUNTA(CurriculumDetail!J135:J141) &gt; 0), "x", "")</f>
        <v/>
      </c>
      <c r="K21" s="1" t="str">
        <f aca="false">IF((COUNTA(CurriculumDetail!K135:K141) &gt; 0), "x", "")</f>
        <v>x</v>
      </c>
      <c r="L21" s="1" t="str">
        <f aca="false">IF((COUNTA(CurriculumDetail!L135:L141) &gt; 0), "x", "")</f>
        <v>x</v>
      </c>
      <c r="M21" s="1" t="str">
        <f aca="false">IF((COUNTA(CurriculumDetail!M135:M141) &gt; 0), "x", "")</f>
        <v/>
      </c>
      <c r="N21" s="1" t="str">
        <f aca="false">IF((COUNTA(CurriculumDetail!N135:N141) &gt; 0), "x", "")</f>
        <v/>
      </c>
      <c r="O21" s="1" t="str">
        <f aca="false">IF((COUNTA(CurriculumDetail!O135:O141) &gt; 0), "x", "")</f>
        <v/>
      </c>
      <c r="P21" s="1" t="str">
        <f aca="false">IF((COUNTA(CurriculumDetail!P135:P141) &gt; 0), "x", "")</f>
        <v/>
      </c>
      <c r="Q21" s="1" t="str">
        <f aca="false">IF((COUNTA(CurriculumDetail!Q135:Q141) &gt; 0), "x", "")</f>
        <v/>
      </c>
      <c r="R21" s="1" t="str">
        <f aca="false">IF((COUNTA(CurriculumDetail!R135:R141) &gt; 0), "x", "")</f>
        <v/>
      </c>
      <c r="S21" s="1" t="str">
        <f aca="false">IF((COUNTA(CurriculumDetail!U135:U141) &gt; 0), "x", "")</f>
        <v/>
      </c>
      <c r="T21" s="1" t="str">
        <f aca="false">IF((COUNTA(CurriculumDetail!V135:V141) &gt; 0), "x", "")</f>
        <v/>
      </c>
      <c r="U21" s="1" t="str">
        <f aca="false">IF((COUNTA(CurriculumDetail!W135:W141) &gt; 0), "x", "")</f>
        <v/>
      </c>
      <c r="V21" s="1" t="str">
        <f aca="false">IF((COUNTA(CurriculumDetail!X135:X141) &gt; 0), "x", "")</f>
        <v/>
      </c>
      <c r="W21" s="1" t="str">
        <f aca="false">IF((COUNTA(#REF!) &gt; 0), "x", "")</f>
        <v>x</v>
      </c>
      <c r="X21" s="1" t="str">
        <f aca="false">IF((COUNTA(#REF!) &gt; 0), "x", "")</f>
        <v>x</v>
      </c>
      <c r="Y21" s="1" t="str">
        <f aca="false">IF((COUNTA(CurriculumDetail!Y135:Y141) &gt; 0), "x", "")</f>
        <v/>
      </c>
      <c r="Z21" s="1" t="str">
        <f aca="false">IF((COUNTA(CurriculumDetail!Z135:Z141) &gt; 0), "x", "")</f>
        <v/>
      </c>
      <c r="AA21" s="1" t="str">
        <f aca="false">IF((COUNTA(CurriculumDetail!AA135:AA141) &gt; 0), "x", "")</f>
        <v>x</v>
      </c>
      <c r="AB21" s="1" t="str">
        <f aca="false">IF((COUNTA(CurriculumDetail!AB135:AB141) &gt; 0), "x", "")</f>
        <v/>
      </c>
      <c r="AC21" s="1" t="str">
        <f aca="false">IF((COUNTA(CurriculumDetail!AC135:AC141) &gt; 0), "x", "")</f>
        <v/>
      </c>
      <c r="AD21" s="1" t="str">
        <f aca="false">IF((COUNTA(CurriculumDetail!AD135:AD141) &gt; 0), "x", "")</f>
        <v/>
      </c>
      <c r="AE21" s="1" t="str">
        <f aca="false">IF((COUNTA(CurriculumDetail!AE135:AE141) &gt; 0), "x", "")</f>
        <v/>
      </c>
      <c r="AF21" s="1" t="str">
        <f aca="false">IF((COUNTA(CurriculumDetail!AF135:AF141) &gt; 0), "x", "")</f>
        <v/>
      </c>
      <c r="AG21" s="1" t="str">
        <f aca="false">IF((COUNTA(CurriculumDetail!AG135:AG141) &gt; 0), "x", "")</f>
        <v/>
      </c>
      <c r="AH21" s="1" t="str">
        <f aca="false">IF((COUNTA(CurriculumDetail!AH135:AH141) &gt; 0), "x", "")</f>
        <v/>
      </c>
      <c r="AI21" s="1" t="str">
        <f aca="false">IF((COUNTA(CurriculumDetail!AI135:AI141) &gt; 0), "x", "")</f>
        <v/>
      </c>
      <c r="AJ21" s="1" t="str">
        <f aca="false">IF((COUNTA(CurriculumDetail!AJ135:AJ141) &gt; 0), "x", "")</f>
        <v/>
      </c>
    </row>
    <row collapsed="false" customFormat="true" customHeight="false" hidden="false" ht="12.1" outlineLevel="0" r="22" s="1">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row>
    <row collapsed="false" customFormat="true" customHeight="false" hidden="false" ht="12.65" outlineLevel="0" r="23" s="1">
      <c r="A23" s="25" t="s">
        <v>131</v>
      </c>
      <c r="B23" s="25" t="s">
        <v>132</v>
      </c>
      <c r="C23" s="1" t="n">
        <v>1</v>
      </c>
      <c r="D23" s="1" t="n">
        <v>0</v>
      </c>
      <c r="E23" s="1" t="b">
        <f aca="false">AND(OR(CurriculumDetail!F144&gt;0,CurriculumDetail!C144&lt;&gt;1),OR(CurriculumDetail!F145&gt;0,CurriculumDetail!C145&lt;&gt;1),OR(CurriculumDetail!F146&gt;0,CurriculumDetail!C146&lt;&gt;1),OR(CurriculumDetail!F147&gt;0,CurriculumDetail!C147&lt;&gt;1),OR(CurriculumDetail!F148&gt;0,CurriculumDetail!C148&lt;&gt;1))</f>
        <v>1</v>
      </c>
      <c r="F23" s="1" t="b">
        <f aca="false">AND(OR(CurriculumDetail!F144&gt;0,CurriculumDetail!C144&lt;&gt;2),OR(CurriculumDetail!F145&gt;0,CurriculumDetail!C145&lt;&gt;2),OR(CurriculumDetail!F146&gt;0,CurriculumDetail!C146&lt;&gt;2),OR(CurriculumDetail!F147&gt;0,CurriculumDetail!C147&lt;&gt;2),OR(CurriculumDetail!F148&gt;0,CurriculumDetail!C148&lt;&gt;2))</f>
        <v>1</v>
      </c>
      <c r="G23" s="1" t="str">
        <f aca="false">IF((COUNTA(CurriculumDetail!G143:G148) &gt; 0), "x", "")</f>
        <v>x</v>
      </c>
      <c r="H23" s="1" t="str">
        <f aca="false">IF((COUNTA(CurriculumDetail!H143:H148) &gt; 0), "x", "")</f>
        <v>x</v>
      </c>
      <c r="I23" s="1" t="str">
        <f aca="false">IF((COUNTA(CurriculumDetail!I143:I148) &gt; 0), "x", "")</f>
        <v>x</v>
      </c>
      <c r="J23" s="1" t="str">
        <f aca="false">IF((COUNTA(CurriculumDetail!J143:J148) &gt; 0), "x", "")</f>
        <v/>
      </c>
      <c r="K23" s="1" t="str">
        <f aca="false">IF((COUNTA(CurriculumDetail!K143:K148) &gt; 0), "x", "")</f>
        <v/>
      </c>
      <c r="L23" s="1" t="str">
        <f aca="false">IF((COUNTA(CurriculumDetail!L143:L148) &gt; 0), "x", "")</f>
        <v/>
      </c>
      <c r="M23" s="1" t="str">
        <f aca="false">IF((COUNTA(CurriculumDetail!M143:M148) &gt; 0), "x", "")</f>
        <v/>
      </c>
      <c r="N23" s="1" t="str">
        <f aca="false">IF((COUNTA(CurriculumDetail!N143:N148) &gt; 0), "x", "")</f>
        <v/>
      </c>
      <c r="O23" s="1" t="str">
        <f aca="false">IF((COUNTA(CurriculumDetail!O143:O148) &gt; 0), "x", "")</f>
        <v/>
      </c>
      <c r="P23" s="1" t="str">
        <f aca="false">IF((COUNTA(CurriculumDetail!P143:P148) &gt; 0), "x", "")</f>
        <v/>
      </c>
      <c r="Q23" s="1" t="str">
        <f aca="false">IF((COUNTA(CurriculumDetail!Q143:Q148) &gt; 0), "x", "")</f>
        <v/>
      </c>
      <c r="R23" s="1" t="str">
        <f aca="false">IF((COUNTA(CurriculumDetail!R143:R148) &gt; 0), "x", "")</f>
        <v/>
      </c>
      <c r="S23" s="1" t="str">
        <f aca="false">IF((COUNTA(CurriculumDetail!U143:U148) &gt; 0), "x", "")</f>
        <v/>
      </c>
      <c r="T23" s="1" t="str">
        <f aca="false">IF((COUNTA(CurriculumDetail!V143:V148) &gt; 0), "x", "")</f>
        <v/>
      </c>
      <c r="U23" s="1" t="str">
        <f aca="false">IF((COUNTA(CurriculumDetail!W143:W148) &gt; 0), "x", "")</f>
        <v/>
      </c>
      <c r="V23" s="1" t="str">
        <f aca="false">IF((COUNTA(CurriculumDetail!X143:X148) &gt; 0), "x", "")</f>
        <v/>
      </c>
      <c r="W23" s="1" t="str">
        <f aca="false">IF((COUNTA(#REF!) &gt; 0), "x", "")</f>
        <v>x</v>
      </c>
      <c r="X23" s="1" t="str">
        <f aca="false">IF((COUNTA(#REF!) &gt; 0), "x", "")</f>
        <v>x</v>
      </c>
      <c r="Y23" s="1" t="str">
        <f aca="false">IF((COUNTA(CurriculumDetail!Y143:Y148) &gt; 0), "x", "")</f>
        <v/>
      </c>
      <c r="Z23" s="1" t="str">
        <f aca="false">IF((COUNTA(CurriculumDetail!Z143:Z148) &gt; 0), "x", "")</f>
        <v/>
      </c>
      <c r="AA23" s="1" t="str">
        <f aca="false">IF((COUNTA(CurriculumDetail!AA143:AA148) &gt; 0), "x", "")</f>
        <v>x</v>
      </c>
      <c r="AB23" s="1" t="str">
        <f aca="false">IF((COUNTA(CurriculumDetail!AB143:AB148) &gt; 0), "x", "")</f>
        <v/>
      </c>
      <c r="AC23" s="1" t="str">
        <f aca="false">IF((COUNTA(CurriculumDetail!AC143:AC148) &gt; 0), "x", "")</f>
        <v/>
      </c>
      <c r="AD23" s="1" t="str">
        <f aca="false">IF((COUNTA(CurriculumDetail!AD143:AD148) &gt; 0), "x", "")</f>
        <v/>
      </c>
      <c r="AE23" s="1" t="str">
        <f aca="false">IF((COUNTA(CurriculumDetail!AE143:AE148) &gt; 0), "x", "")</f>
        <v/>
      </c>
      <c r="AF23" s="1" t="str">
        <f aca="false">IF((COUNTA(CurriculumDetail!AF143:AF148) &gt; 0), "x", "")</f>
        <v/>
      </c>
      <c r="AG23" s="1" t="str">
        <f aca="false">IF((COUNTA(CurriculumDetail!AG143:AG148) &gt; 0), "x", "")</f>
        <v/>
      </c>
      <c r="AH23" s="1" t="str">
        <f aca="false">IF((COUNTA(CurriculumDetail!AH143:AH148) &gt; 0), "x", "")</f>
        <v/>
      </c>
      <c r="AI23" s="1" t="str">
        <f aca="false">IF((COUNTA(CurriculumDetail!AI143:AI148) &gt; 0), "x", "")</f>
        <v/>
      </c>
      <c r="AJ23" s="1" t="str">
        <f aca="false">IF((COUNTA(CurriculumDetail!AJ143:AJ148) &gt; 0), "x", "")</f>
        <v/>
      </c>
    </row>
    <row collapsed="false" customFormat="true" customHeight="false" hidden="false" ht="12.65" outlineLevel="0" r="24" s="1">
      <c r="A24" s="25" t="s">
        <v>131</v>
      </c>
      <c r="B24" s="25" t="s">
        <v>138</v>
      </c>
      <c r="C24" s="1" t="n">
        <v>0</v>
      </c>
      <c r="D24" s="1" t="n">
        <v>0</v>
      </c>
      <c r="E24" s="1" t="b">
        <f aca="false">AND(OR(CurriculumDetail!F151&gt;0,CurriculumDetail!C151&lt;&gt;1),OR(CurriculumDetail!F152&gt;0,CurriculumDetail!C152&lt;&gt;1),OR(CurriculumDetail!F153&gt;0,CurriculumDetail!C153&lt;&gt;1),OR(CurriculumDetail!F154&gt;0,CurriculumDetail!C154&lt;&gt;1),OR(CurriculumDetail!F155&gt;0,CurriculumDetail!C155&lt;&gt;1),OR(CurriculumDetail!F156&gt;0,CurriculumDetail!C156&lt;&gt;1),OR(CurriculumDetail!F157&gt;0,CurriculumDetail!C157&lt;&gt;1),OR(CurriculumDetail!F158&gt;0,CurriculumDetail!C158&lt;&gt;1),OR(CurriculumDetail!F159&gt;0,CurriculumDetail!C159&lt;&gt;1),OR(CurriculumDetail!F160&gt;0,CurriculumDetail!C160&lt;&gt;1))</f>
        <v>1</v>
      </c>
      <c r="F24" s="1" t="b">
        <f aca="false">AND(OR(CurriculumDetail!F151&gt;0,CurriculumDetail!C151&lt;&gt;2),OR(CurriculumDetail!F152&gt;0,CurriculumDetail!C152&lt;&gt;2),OR(CurriculumDetail!F153&gt;0,CurriculumDetail!C153&lt;&gt;2),OR(CurriculumDetail!F154&gt;0,CurriculumDetail!C154&lt;&gt;2),OR(CurriculumDetail!F155&gt;0,CurriculumDetail!C155&lt;&gt;2),OR(CurriculumDetail!F156&gt;0,CurriculumDetail!C156&lt;&gt;2),OR(CurriculumDetail!F157&gt;0,CurriculumDetail!C157&lt;&gt;2),OR(CurriculumDetail!F158&gt;0,CurriculumDetail!C158&lt;&gt;2),OR(CurriculumDetail!F159&gt;0,CurriculumDetail!C159&lt;&gt;2),OR(CurriculumDetail!F160&gt;0,CurriculumDetail!C160&lt;&gt;2))</f>
        <v>1</v>
      </c>
      <c r="G24" s="1" t="str">
        <f aca="false">IF((COUNTA(CurriculumDetail!G150:G160) &gt; 0), "x", "")</f>
        <v/>
      </c>
      <c r="H24" s="1" t="str">
        <f aca="false">IF((COUNTA(CurriculumDetail!H150:H160) &gt; 0), "x", "")</f>
        <v/>
      </c>
      <c r="I24" s="1" t="str">
        <f aca="false">IF((COUNTA(CurriculumDetail!I150:I160) &gt; 0), "x", "")</f>
        <v/>
      </c>
      <c r="J24" s="1" t="str">
        <f aca="false">IF((COUNTA(CurriculumDetail!J150:J160) &gt; 0), "x", "")</f>
        <v/>
      </c>
      <c r="K24" s="1" t="str">
        <f aca="false">IF((COUNTA(CurriculumDetail!K150:K160) &gt; 0), "x", "")</f>
        <v/>
      </c>
      <c r="L24" s="1" t="str">
        <f aca="false">IF((COUNTA(CurriculumDetail!L150:L160) &gt; 0), "x", "")</f>
        <v/>
      </c>
      <c r="M24" s="1" t="str">
        <f aca="false">IF((COUNTA(CurriculumDetail!M150:M160) &gt; 0), "x", "")</f>
        <v/>
      </c>
      <c r="N24" s="1" t="str">
        <f aca="false">IF((COUNTA(CurriculumDetail!N150:N160) &gt; 0), "x", "")</f>
        <v/>
      </c>
      <c r="O24" s="1" t="str">
        <f aca="false">IF((COUNTA(CurriculumDetail!O150:O160) &gt; 0), "x", "")</f>
        <v/>
      </c>
      <c r="P24" s="1" t="str">
        <f aca="false">IF((COUNTA(CurriculumDetail!P150:P160) &gt; 0), "x", "")</f>
        <v/>
      </c>
      <c r="Q24" s="1" t="str">
        <f aca="false">IF((COUNTA(CurriculumDetail!Q150:Q160) &gt; 0), "x", "")</f>
        <v/>
      </c>
      <c r="R24" s="1" t="str">
        <f aca="false">IF((COUNTA(CurriculumDetail!R150:R160) &gt; 0), "x", "")</f>
        <v/>
      </c>
      <c r="S24" s="1" t="str">
        <f aca="false">IF((COUNTA(CurriculumDetail!U150:U160) &gt; 0), "x", "")</f>
        <v/>
      </c>
      <c r="T24" s="1" t="str">
        <f aca="false">IF((COUNTA(CurriculumDetail!V150:V160) &gt; 0), "x", "")</f>
        <v/>
      </c>
      <c r="U24" s="1" t="str">
        <f aca="false">IF((COUNTA(CurriculumDetail!W150:W160) &gt; 0), "x", "")</f>
        <v/>
      </c>
      <c r="V24" s="1" t="str">
        <f aca="false">IF((COUNTA(CurriculumDetail!X150:X160) &gt; 0), "x", "")</f>
        <v/>
      </c>
      <c r="W24" s="1" t="str">
        <f aca="false">IF((COUNTA(#REF!) &gt; 0), "x", "")</f>
        <v>x</v>
      </c>
      <c r="X24" s="1" t="str">
        <f aca="false">IF((COUNTA(#REF!) &gt; 0), "x", "")</f>
        <v>x</v>
      </c>
      <c r="Y24" s="1" t="str">
        <f aca="false">IF((COUNTA(CurriculumDetail!Y150:Y160) &gt; 0), "x", "")</f>
        <v/>
      </c>
      <c r="Z24" s="1" t="str">
        <f aca="false">IF((COUNTA(CurriculumDetail!Z150:Z160) &gt; 0), "x", "")</f>
        <v/>
      </c>
      <c r="AA24" s="1" t="str">
        <f aca="false">IF((COUNTA(CurriculumDetail!AA150:AA160) &gt; 0), "x", "")</f>
        <v>x</v>
      </c>
      <c r="AB24" s="1" t="str">
        <f aca="false">IF((COUNTA(CurriculumDetail!AB150:AB160) &gt; 0), "x", "")</f>
        <v/>
      </c>
      <c r="AC24" s="1" t="str">
        <f aca="false">IF((COUNTA(CurriculumDetail!AC150:AC160) &gt; 0), "x", "")</f>
        <v/>
      </c>
      <c r="AD24" s="1" t="str">
        <f aca="false">IF((COUNTA(CurriculumDetail!AD150:AD160) &gt; 0), "x", "")</f>
        <v/>
      </c>
      <c r="AE24" s="1" t="str">
        <f aca="false">IF((COUNTA(CurriculumDetail!AE150:AE160) &gt; 0), "x", "")</f>
        <v/>
      </c>
      <c r="AF24" s="1" t="str">
        <f aca="false">IF((COUNTA(CurriculumDetail!AF150:AF160) &gt; 0), "x", "")</f>
        <v/>
      </c>
      <c r="AG24" s="1" t="str">
        <f aca="false">IF((COUNTA(CurriculumDetail!AG150:AG160) &gt; 0), "x", "")</f>
        <v/>
      </c>
      <c r="AH24" s="1" t="str">
        <f aca="false">IF((COUNTA(CurriculumDetail!AH150:AH160) &gt; 0), "x", "")</f>
        <v/>
      </c>
      <c r="AI24" s="1" t="str">
        <f aca="false">IF((COUNTA(CurriculumDetail!AI150:AI160) &gt; 0), "x", "")</f>
        <v/>
      </c>
      <c r="AJ24" s="1" t="str">
        <f aca="false">IF((COUNTA(CurriculumDetail!AJ150:AJ160) &gt; 0), "x", "")</f>
        <v/>
      </c>
    </row>
    <row collapsed="false" customFormat="true" customHeight="false" hidden="false" ht="12.65" outlineLevel="0" r="25" s="1">
      <c r="A25" s="25" t="s">
        <v>131</v>
      </c>
      <c r="B25" s="25" t="s">
        <v>149</v>
      </c>
      <c r="C25" s="1" t="n">
        <v>0</v>
      </c>
      <c r="D25" s="1" t="n">
        <v>0</v>
      </c>
      <c r="E25" s="1" t="b">
        <f aca="false">AND(OR(CurriculumDetail!F163&gt;0,CurriculumDetail!C163&lt;&gt;1),OR(CurriculumDetail!F164&gt;0,CurriculumDetail!C164&lt;&gt;1),OR(CurriculumDetail!F165&gt;0,CurriculumDetail!C165&lt;&gt;1),OR(CurriculumDetail!F166&gt;0,CurriculumDetail!C166&lt;&gt;1),OR(CurriculumDetail!F167&gt;0,CurriculumDetail!C167&lt;&gt;1),OR(CurriculumDetail!F168&gt;0,CurriculumDetail!C168&lt;&gt;1),OR(CurriculumDetail!F169&gt;0,CurriculumDetail!C169&lt;&gt;1),OR(CurriculumDetail!F170&gt;0,CurriculumDetail!C170&lt;&gt;1),OR(CurriculumDetail!F171&gt;0,CurriculumDetail!C171&lt;&gt;1),OR(CurriculumDetail!F172&gt;0,CurriculumDetail!C172&lt;&gt;1),OR(CurriculumDetail!F173&gt;0,CurriculumDetail!C173&lt;&gt;1),OR(CurriculumDetail!F174&gt;0,CurriculumDetail!C174&lt;&gt;1))</f>
        <v>1</v>
      </c>
      <c r="F25" s="1" t="b">
        <f aca="false">AND(OR(CurriculumDetail!F163&gt;0,CurriculumDetail!C163&lt;&gt;2),OR(CurriculumDetail!F164&gt;0,CurriculumDetail!C164&lt;&gt;2),OR(CurriculumDetail!F165&gt;0,CurriculumDetail!C165&lt;&gt;2),OR(CurriculumDetail!F166&gt;0,CurriculumDetail!C166&lt;&gt;2),OR(CurriculumDetail!F167&gt;0,CurriculumDetail!C167&lt;&gt;2),OR(CurriculumDetail!F168&gt;0,CurriculumDetail!C168&lt;&gt;2),OR(CurriculumDetail!F169&gt;0,CurriculumDetail!C169&lt;&gt;2),OR(CurriculumDetail!F170&gt;0,CurriculumDetail!C170&lt;&gt;2),OR(CurriculumDetail!F171&gt;0,CurriculumDetail!C171&lt;&gt;2),OR(CurriculumDetail!F172&gt;0,CurriculumDetail!C172&lt;&gt;2),OR(CurriculumDetail!F173&gt;0,CurriculumDetail!C173&lt;&gt;2),OR(CurriculumDetail!F174&gt;0,CurriculumDetail!C174&lt;&gt;2))</f>
        <v>1</v>
      </c>
      <c r="G25" s="1" t="str">
        <f aca="false">IF((COUNTA(CurriculumDetail!G162:G174) &gt; 0), "x", "")</f>
        <v>x</v>
      </c>
      <c r="H25" s="1" t="str">
        <f aca="false">IF((COUNTA(CurriculumDetail!H162:H174) &gt; 0), "x", "")</f>
        <v>x</v>
      </c>
      <c r="I25" s="1" t="str">
        <f aca="false">IF((COUNTA(CurriculumDetail!I162:I174) &gt; 0), "x", "")</f>
        <v>x</v>
      </c>
      <c r="J25" s="1" t="str">
        <f aca="false">IF((COUNTA(CurriculumDetail!J162:J174) &gt; 0), "x", "")</f>
        <v/>
      </c>
      <c r="K25" s="1" t="str">
        <f aca="false">IF((COUNTA(CurriculumDetail!K162:K174) &gt; 0), "x", "")</f>
        <v/>
      </c>
      <c r="L25" s="1" t="str">
        <f aca="false">IF((COUNTA(CurriculumDetail!L162:L174) &gt; 0), "x", "")</f>
        <v>x</v>
      </c>
      <c r="M25" s="1" t="str">
        <f aca="false">IF((COUNTA(CurriculumDetail!M162:M174) &gt; 0), "x", "")</f>
        <v/>
      </c>
      <c r="N25" s="1" t="str">
        <f aca="false">IF((COUNTA(CurriculumDetail!N162:N174) &gt; 0), "x", "")</f>
        <v/>
      </c>
      <c r="O25" s="1" t="str">
        <f aca="false">IF((COUNTA(CurriculumDetail!O162:O174) &gt; 0), "x", "")</f>
        <v/>
      </c>
      <c r="P25" s="1" t="str">
        <f aca="false">IF((COUNTA(CurriculumDetail!P162:P174) &gt; 0), "x", "")</f>
        <v/>
      </c>
      <c r="Q25" s="1" t="str">
        <f aca="false">IF((COUNTA(CurriculumDetail!Q162:Q174) &gt; 0), "x", "")</f>
        <v/>
      </c>
      <c r="R25" s="1" t="str">
        <f aca="false">IF((COUNTA(CurriculumDetail!R162:R174) &gt; 0), "x", "")</f>
        <v/>
      </c>
      <c r="S25" s="1" t="str">
        <f aca="false">IF((COUNTA(CurriculumDetail!U162:U174) &gt; 0), "x", "")</f>
        <v/>
      </c>
      <c r="T25" s="1" t="str">
        <f aca="false">IF((COUNTA(CurriculumDetail!V162:V174) &gt; 0), "x", "")</f>
        <v/>
      </c>
      <c r="U25" s="1" t="str">
        <f aca="false">IF((COUNTA(CurriculumDetail!W162:W174) &gt; 0), "x", "")</f>
        <v/>
      </c>
      <c r="V25" s="1" t="str">
        <f aca="false">IF((COUNTA(CurriculumDetail!X162:X174) &gt; 0), "x", "")</f>
        <v/>
      </c>
      <c r="W25" s="1" t="str">
        <f aca="false">IF((COUNTA(#REF!) &gt; 0), "x", "")</f>
        <v>x</v>
      </c>
      <c r="X25" s="1" t="str">
        <f aca="false">IF((COUNTA(#REF!) &gt; 0), "x", "")</f>
        <v>x</v>
      </c>
      <c r="Y25" s="1" t="str">
        <f aca="false">IF((COUNTA(CurriculumDetail!Y162:Y174) &gt; 0), "x", "")</f>
        <v/>
      </c>
      <c r="Z25" s="1" t="str">
        <f aca="false">IF((COUNTA(CurriculumDetail!Z162:Z174) &gt; 0), "x", "")</f>
        <v/>
      </c>
      <c r="AA25" s="1" t="str">
        <f aca="false">IF((COUNTA(CurriculumDetail!AA162:AA174) &gt; 0), "x", "")</f>
        <v>x</v>
      </c>
      <c r="AB25" s="1" t="str">
        <f aca="false">IF((COUNTA(CurriculumDetail!AB162:AB174) &gt; 0), "x", "")</f>
        <v/>
      </c>
      <c r="AC25" s="1" t="str">
        <f aca="false">IF((COUNTA(CurriculumDetail!AC162:AC174) &gt; 0), "x", "")</f>
        <v/>
      </c>
      <c r="AD25" s="1" t="str">
        <f aca="false">IF((COUNTA(CurriculumDetail!AD162:AD174) &gt; 0), "x", "")</f>
        <v/>
      </c>
      <c r="AE25" s="1" t="str">
        <f aca="false">IF((COUNTA(CurriculumDetail!AE162:AE174) &gt; 0), "x", "")</f>
        <v/>
      </c>
      <c r="AF25" s="1" t="str">
        <f aca="false">IF((COUNTA(CurriculumDetail!AF162:AF174) &gt; 0), "x", "")</f>
        <v/>
      </c>
      <c r="AG25" s="1" t="str">
        <f aca="false">IF((COUNTA(CurriculumDetail!AG162:AG174) &gt; 0), "x", "")</f>
        <v/>
      </c>
      <c r="AH25" s="1" t="str">
        <f aca="false">IF((COUNTA(CurriculumDetail!AH162:AH174) &gt; 0), "x", "")</f>
        <v/>
      </c>
      <c r="AI25" s="1" t="str">
        <f aca="false">IF((COUNTA(CurriculumDetail!AI162:AI174) &gt; 0), "x", "")</f>
        <v/>
      </c>
      <c r="AJ25" s="1" t="str">
        <f aca="false">IF((COUNTA(CurriculumDetail!AJ162:AJ174) &gt; 0), "x", "")</f>
        <v/>
      </c>
    </row>
    <row collapsed="false" customFormat="true" customHeight="false" hidden="false" ht="12.65" outlineLevel="0" r="26" s="1">
      <c r="A26" s="25" t="s">
        <v>131</v>
      </c>
      <c r="B26" s="25" t="s">
        <v>162</v>
      </c>
      <c r="C26" s="1" t="n">
        <v>0</v>
      </c>
      <c r="D26" s="1" t="n">
        <v>0</v>
      </c>
      <c r="E26" s="1" t="b">
        <f aca="false">AND(OR(CurriculumDetail!F177&gt;0,CurriculumDetail!C177&lt;&gt;1),OR(CurriculumDetail!F178&gt;0,CurriculumDetail!C178&lt;&gt;1),OR(CurriculumDetail!F179&gt;0,CurriculumDetail!C179&lt;&gt;1),OR(CurriculumDetail!F180&gt;0,CurriculumDetail!C180&lt;&gt;1),OR(CurriculumDetail!F181&gt;0,CurriculumDetail!C181&lt;&gt;1),OR(CurriculumDetail!F182&gt;0,CurriculumDetail!C182&lt;&gt;1))</f>
        <v>1</v>
      </c>
      <c r="F26" s="1" t="b">
        <f aca="false">AND(OR(CurriculumDetail!F177&gt;0,CurriculumDetail!C177&lt;&gt;2),OR(CurriculumDetail!F178&gt;0,CurriculumDetail!C178&lt;&gt;2),OR(CurriculumDetail!F179&gt;0,CurriculumDetail!C179&lt;&gt;2),OR(CurriculumDetail!F180&gt;0,CurriculumDetail!C180&lt;&gt;2),OR(CurriculumDetail!F181&gt;0,CurriculumDetail!C181&lt;&gt;2),OR(CurriculumDetail!F182&gt;0,CurriculumDetail!C182&lt;&gt;2))</f>
        <v>1</v>
      </c>
      <c r="G26" s="1" t="str">
        <f aca="false">IF((COUNTA(CurriculumDetail!G176:G182) &gt; 0), "x", "")</f>
        <v/>
      </c>
      <c r="H26" s="1" t="str">
        <f aca="false">IF((COUNTA(CurriculumDetail!H176:H182) &gt; 0), "x", "")</f>
        <v/>
      </c>
      <c r="I26" s="1" t="str">
        <f aca="false">IF((COUNTA(CurriculumDetail!I176:I182) &gt; 0), "x", "")</f>
        <v/>
      </c>
      <c r="J26" s="1" t="str">
        <f aca="false">IF((COUNTA(CurriculumDetail!J176:J182) &gt; 0), "x", "")</f>
        <v/>
      </c>
      <c r="K26" s="1" t="str">
        <f aca="false">IF((COUNTA(CurriculumDetail!K176:K182) &gt; 0), "x", "")</f>
        <v/>
      </c>
      <c r="L26" s="1" t="str">
        <f aca="false">IF((COUNTA(CurriculumDetail!L176:L182) &gt; 0), "x", "")</f>
        <v/>
      </c>
      <c r="M26" s="1" t="str">
        <f aca="false">IF((COUNTA(CurriculumDetail!M176:M182) &gt; 0), "x", "")</f>
        <v/>
      </c>
      <c r="N26" s="1" t="str">
        <f aca="false">IF((COUNTA(CurriculumDetail!N176:N182) &gt; 0), "x", "")</f>
        <v/>
      </c>
      <c r="O26" s="1" t="str">
        <f aca="false">IF((COUNTA(CurriculumDetail!O176:O182) &gt; 0), "x", "")</f>
        <v/>
      </c>
      <c r="P26" s="1" t="str">
        <f aca="false">IF((COUNTA(CurriculumDetail!P176:P182) &gt; 0), "x", "")</f>
        <v/>
      </c>
      <c r="Q26" s="1" t="str">
        <f aca="false">IF((COUNTA(CurriculumDetail!Q176:Q182) &gt; 0), "x", "")</f>
        <v/>
      </c>
      <c r="R26" s="1" t="str">
        <f aca="false">IF((COUNTA(CurriculumDetail!R176:R182) &gt; 0), "x", "")</f>
        <v/>
      </c>
      <c r="S26" s="1" t="str">
        <f aca="false">IF((COUNTA(CurriculumDetail!U176:U182) &gt; 0), "x", "")</f>
        <v/>
      </c>
      <c r="T26" s="1" t="str">
        <f aca="false">IF((COUNTA(CurriculumDetail!V176:V182) &gt; 0), "x", "")</f>
        <v/>
      </c>
      <c r="U26" s="1" t="str">
        <f aca="false">IF((COUNTA(CurriculumDetail!W176:W182) &gt; 0), "x", "")</f>
        <v/>
      </c>
      <c r="V26" s="1" t="str">
        <f aca="false">IF((COUNTA(CurriculumDetail!X176:X182) &gt; 0), "x", "")</f>
        <v/>
      </c>
      <c r="W26" s="1" t="str">
        <f aca="false">IF((COUNTA(#REF!) &gt; 0), "x", "")</f>
        <v>x</v>
      </c>
      <c r="X26" s="1" t="str">
        <f aca="false">IF((COUNTA(#REF!) &gt; 0), "x", "")</f>
        <v>x</v>
      </c>
      <c r="Y26" s="1" t="str">
        <f aca="false">IF((COUNTA(CurriculumDetail!Y176:Y182) &gt; 0), "x", "")</f>
        <v/>
      </c>
      <c r="Z26" s="1" t="str">
        <f aca="false">IF((COUNTA(CurriculumDetail!Z176:Z182) &gt; 0), "x", "")</f>
        <v/>
      </c>
      <c r="AA26" s="1" t="str">
        <f aca="false">IF((COUNTA(CurriculumDetail!AA176:AA182) &gt; 0), "x", "")</f>
        <v>x</v>
      </c>
      <c r="AB26" s="1" t="str">
        <f aca="false">IF((COUNTA(CurriculumDetail!AB176:AB182) &gt; 0), "x", "")</f>
        <v/>
      </c>
      <c r="AC26" s="1" t="str">
        <f aca="false">IF((COUNTA(CurriculumDetail!AC176:AC182) &gt; 0), "x", "")</f>
        <v/>
      </c>
      <c r="AD26" s="1" t="str">
        <f aca="false">IF((COUNTA(CurriculumDetail!AD176:AD182) &gt; 0), "x", "")</f>
        <v/>
      </c>
      <c r="AE26" s="1" t="str">
        <f aca="false">IF((COUNTA(CurriculumDetail!AE176:AE182) &gt; 0), "x", "")</f>
        <v/>
      </c>
      <c r="AF26" s="1" t="str">
        <f aca="false">IF((COUNTA(CurriculumDetail!AF176:AF182) &gt; 0), "x", "")</f>
        <v/>
      </c>
      <c r="AG26" s="1" t="str">
        <f aca="false">IF((COUNTA(CurriculumDetail!AG176:AG182) &gt; 0), "x", "")</f>
        <v/>
      </c>
      <c r="AH26" s="1" t="str">
        <f aca="false">IF((COUNTA(CurriculumDetail!AH176:AH182) &gt; 0), "x", "")</f>
        <v/>
      </c>
      <c r="AI26" s="1" t="str">
        <f aca="false">IF((COUNTA(CurriculumDetail!AI176:AI182) &gt; 0), "x", "")</f>
        <v/>
      </c>
      <c r="AJ26" s="1" t="str">
        <f aca="false">IF((COUNTA(CurriculumDetail!AJ176:AJ182) &gt; 0), "x", "")</f>
        <v/>
      </c>
    </row>
    <row collapsed="false" customFormat="true" customHeight="false" hidden="false" ht="12.65" outlineLevel="0" r="27" s="1">
      <c r="A27" s="25" t="s">
        <v>131</v>
      </c>
      <c r="B27" s="25" t="s">
        <v>169</v>
      </c>
      <c r="C27" s="1" t="n">
        <v>0</v>
      </c>
      <c r="D27" s="1" t="n">
        <v>0</v>
      </c>
      <c r="E27" s="1" t="b">
        <f aca="false">AND(OR(CurriculumDetail!F185&gt;0,CurriculumDetail!C185&lt;&gt;1),OR(CurriculumDetail!F186&gt;0,CurriculumDetail!C186&lt;&gt;1),OR(CurriculumDetail!F187&gt;0,CurriculumDetail!C187&lt;&gt;1),OR(CurriculumDetail!F188&gt;0,CurriculumDetail!C188&lt;&gt;1),OR(CurriculumDetail!F189&gt;0,CurriculumDetail!C189&lt;&gt;1),OR(CurriculumDetail!F190&gt;0,CurriculumDetail!C190&lt;&gt;1),OR(CurriculumDetail!F191&gt;0,CurriculumDetail!C191&lt;&gt;1))</f>
        <v>1</v>
      </c>
      <c r="F27" s="1" t="b">
        <f aca="false">AND(OR(CurriculumDetail!F185&gt;0,CurriculumDetail!C185&lt;&gt;2),OR(CurriculumDetail!F186&gt;0,CurriculumDetail!C186&lt;&gt;2),OR(CurriculumDetail!F187&gt;0,CurriculumDetail!C187&lt;&gt;2),OR(CurriculumDetail!F188&gt;0,CurriculumDetail!C188&lt;&gt;2),OR(CurriculumDetail!F189&gt;0,CurriculumDetail!C189&lt;&gt;2),OR(CurriculumDetail!F190&gt;0,CurriculumDetail!C190&lt;&gt;2),OR(CurriculumDetail!F191&gt;0,CurriculumDetail!C191&lt;&gt;2))</f>
        <v>1</v>
      </c>
      <c r="G27" s="1" t="str">
        <f aca="false">IF((COUNTA(CurriculumDetail!G184:G191) &gt; 0), "x", "")</f>
        <v/>
      </c>
      <c r="H27" s="1" t="str">
        <f aca="false">IF((COUNTA(CurriculumDetail!H184:H191) &gt; 0), "x", "")</f>
        <v/>
      </c>
      <c r="I27" s="1" t="str">
        <f aca="false">IF((COUNTA(CurriculumDetail!I184:I191) &gt; 0), "x", "")</f>
        <v/>
      </c>
      <c r="J27" s="1" t="str">
        <f aca="false">IF((COUNTA(CurriculumDetail!J184:J191) &gt; 0), "x", "")</f>
        <v/>
      </c>
      <c r="K27" s="1" t="str">
        <f aca="false">IF((COUNTA(CurriculumDetail!K184:K191) &gt; 0), "x", "")</f>
        <v/>
      </c>
      <c r="L27" s="1" t="str">
        <f aca="false">IF((COUNTA(CurriculumDetail!L184:L191) &gt; 0), "x", "")</f>
        <v/>
      </c>
      <c r="M27" s="1" t="str">
        <f aca="false">IF((COUNTA(CurriculumDetail!M184:M191) &gt; 0), "x", "")</f>
        <v/>
      </c>
      <c r="N27" s="1" t="str">
        <f aca="false">IF((COUNTA(CurriculumDetail!N184:N191) &gt; 0), "x", "")</f>
        <v/>
      </c>
      <c r="O27" s="1" t="str">
        <f aca="false">IF((COUNTA(CurriculumDetail!O184:O191) &gt; 0), "x", "")</f>
        <v/>
      </c>
      <c r="P27" s="1" t="str">
        <f aca="false">IF((COUNTA(CurriculumDetail!P184:P191) &gt; 0), "x", "")</f>
        <v/>
      </c>
      <c r="Q27" s="1" t="str">
        <f aca="false">IF((COUNTA(CurriculumDetail!Q184:Q191) &gt; 0), "x", "")</f>
        <v/>
      </c>
      <c r="R27" s="1" t="str">
        <f aca="false">IF((COUNTA(CurriculumDetail!R184:R191) &gt; 0), "x", "")</f>
        <v/>
      </c>
      <c r="S27" s="1" t="str">
        <f aca="false">IF((COUNTA(CurriculumDetail!U184:U191) &gt; 0), "x", "")</f>
        <v/>
      </c>
      <c r="T27" s="1" t="str">
        <f aca="false">IF((COUNTA(CurriculumDetail!V184:V191) &gt; 0), "x", "")</f>
        <v/>
      </c>
      <c r="U27" s="1" t="str">
        <f aca="false">IF((COUNTA(CurriculumDetail!W184:W191) &gt; 0), "x", "")</f>
        <v/>
      </c>
      <c r="V27" s="1" t="str">
        <f aca="false">IF((COUNTA(CurriculumDetail!X184:X191) &gt; 0), "x", "")</f>
        <v/>
      </c>
      <c r="W27" s="1" t="str">
        <f aca="false">IF((COUNTA(#REF!) &gt; 0), "x", "")</f>
        <v>x</v>
      </c>
      <c r="X27" s="1" t="str">
        <f aca="false">IF((COUNTA(#REF!) &gt; 0), "x", "")</f>
        <v>x</v>
      </c>
      <c r="Y27" s="1" t="str">
        <f aca="false">IF((COUNTA(CurriculumDetail!Y184:Y191) &gt; 0), "x", "")</f>
        <v/>
      </c>
      <c r="Z27" s="1" t="str">
        <f aca="false">IF((COUNTA(CurriculumDetail!Z184:Z191) &gt; 0), "x", "")</f>
        <v/>
      </c>
      <c r="AA27" s="1" t="str">
        <f aca="false">IF((COUNTA(CurriculumDetail!AA184:AA191) &gt; 0), "x", "")</f>
        <v>x</v>
      </c>
      <c r="AB27" s="1" t="str">
        <f aca="false">IF((COUNTA(CurriculumDetail!AB184:AB191) &gt; 0), "x", "")</f>
        <v/>
      </c>
      <c r="AC27" s="1" t="str">
        <f aca="false">IF((COUNTA(CurriculumDetail!AC184:AC191) &gt; 0), "x", "")</f>
        <v/>
      </c>
      <c r="AD27" s="1" t="str">
        <f aca="false">IF((COUNTA(CurriculumDetail!AD184:AD191) &gt; 0), "x", "")</f>
        <v/>
      </c>
      <c r="AE27" s="1" t="str">
        <f aca="false">IF((COUNTA(CurriculumDetail!AE184:AE191) &gt; 0), "x", "")</f>
        <v/>
      </c>
      <c r="AF27" s="1" t="str">
        <f aca="false">IF((COUNTA(CurriculumDetail!AF184:AF191) &gt; 0), "x", "")</f>
        <v/>
      </c>
      <c r="AG27" s="1" t="str">
        <f aca="false">IF((COUNTA(CurriculumDetail!AG184:AG191) &gt; 0), "x", "")</f>
        <v/>
      </c>
      <c r="AH27" s="1" t="str">
        <f aca="false">IF((COUNTA(CurriculumDetail!AH184:AH191) &gt; 0), "x", "")</f>
        <v/>
      </c>
      <c r="AI27" s="1" t="str">
        <f aca="false">IF((COUNTA(CurriculumDetail!AI184:AI191) &gt; 0), "x", "")</f>
        <v/>
      </c>
      <c r="AJ27" s="1" t="str">
        <f aca="false">IF((COUNTA(CurriculumDetail!AJ184:AJ191) &gt; 0), "x", "")</f>
        <v/>
      </c>
    </row>
    <row collapsed="false" customFormat="true" customHeight="false" hidden="false" ht="12.1" outlineLevel="0" r="28" s="1">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row>
    <row collapsed="false" customFormat="true" customHeight="false" hidden="false" ht="12.65" outlineLevel="0" r="29" s="1">
      <c r="A29" s="25" t="s">
        <v>177</v>
      </c>
      <c r="B29" s="25" t="s">
        <v>178</v>
      </c>
      <c r="C29" s="1" t="n">
        <v>4</v>
      </c>
      <c r="D29" s="1" t="n">
        <v>0</v>
      </c>
      <c r="E29" s="1" t="b">
        <f aca="false">AND(OR(CurriculumDetail!F194&gt;0,CurriculumDetail!C194&lt;&gt;1),OR(CurriculumDetail!F195&gt;0,CurriculumDetail!C195&lt;&gt;1),OR(CurriculumDetail!F196&gt;0,CurriculumDetail!C196&lt;&gt;1))</f>
        <v>1</v>
      </c>
      <c r="F29" s="1" t="b">
        <f aca="false">AND(OR(CurriculumDetail!F194&gt;0,CurriculumDetail!C194&lt;&gt;2),OR(CurriculumDetail!F195&gt;0,CurriculumDetail!C195&lt;&gt;2),OR(CurriculumDetail!F196&gt;0,CurriculumDetail!C196&lt;&gt;2))</f>
        <v>1</v>
      </c>
      <c r="G29" s="1" t="str">
        <f aca="false">IF((COUNTA(CurriculumDetail!G193:G196) &gt; 0), "x", "")</f>
        <v/>
      </c>
      <c r="H29" s="1" t="str">
        <f aca="false">IF((COUNTA(CurriculumDetail!H193:H196) &gt; 0), "x", "")</f>
        <v/>
      </c>
      <c r="I29" s="1" t="str">
        <f aca="false">IF((COUNTA(CurriculumDetail!I193:I196) &gt; 0), "x", "")</f>
        <v/>
      </c>
      <c r="J29" s="1" t="str">
        <f aca="false">IF((COUNTA(CurriculumDetail!J193:J196) &gt; 0), "x", "")</f>
        <v>x</v>
      </c>
      <c r="K29" s="1" t="str">
        <f aca="false">IF((COUNTA(CurriculumDetail!K193:K196) &gt; 0), "x", "")</f>
        <v/>
      </c>
      <c r="L29" s="1" t="str">
        <f aca="false">IF((COUNTA(CurriculumDetail!L193:L196) &gt; 0), "x", "")</f>
        <v/>
      </c>
      <c r="M29" s="1" t="str">
        <f aca="false">IF((COUNTA(CurriculumDetail!M193:M196) &gt; 0), "x", "")</f>
        <v/>
      </c>
      <c r="N29" s="1" t="str">
        <f aca="false">IF((COUNTA(CurriculumDetail!N193:N196) &gt; 0), "x", "")</f>
        <v/>
      </c>
      <c r="O29" s="1" t="str">
        <f aca="false">IF((COUNTA(CurriculumDetail!O193:O196) &gt; 0), "x", "")</f>
        <v/>
      </c>
      <c r="P29" s="1" t="str">
        <f aca="false">IF((COUNTA(CurriculumDetail!P193:P196) &gt; 0), "x", "")</f>
        <v/>
      </c>
      <c r="Q29" s="1" t="str">
        <f aca="false">IF((COUNTA(CurriculumDetail!Q193:Q196) &gt; 0), "x", "")</f>
        <v/>
      </c>
      <c r="R29" s="1" t="str">
        <f aca="false">IF((COUNTA(CurriculumDetail!R193:R196) &gt; 0), "x", "")</f>
        <v/>
      </c>
      <c r="S29" s="1" t="str">
        <f aca="false">IF((COUNTA(CurriculumDetail!U193:U196) &gt; 0), "x", "")</f>
        <v/>
      </c>
      <c r="T29" s="1" t="str">
        <f aca="false">IF((COUNTA(CurriculumDetail!V193:V196) &gt; 0), "x", "")</f>
        <v/>
      </c>
      <c r="U29" s="1" t="str">
        <f aca="false">IF((COUNTA(CurriculumDetail!W193:W196) &gt; 0), "x", "")</f>
        <v/>
      </c>
      <c r="V29" s="1" t="str">
        <f aca="false">IF((COUNTA(CurriculumDetail!X193:X196) &gt; 0), "x", "")</f>
        <v/>
      </c>
      <c r="W29" s="1" t="str">
        <f aca="false">IF((COUNTA(#REF!) &gt; 0), "x", "")</f>
        <v>x</v>
      </c>
      <c r="X29" s="1" t="str">
        <f aca="false">IF((COUNTA(#REF!) &gt; 0), "x", "")</f>
        <v>x</v>
      </c>
      <c r="Y29" s="1" t="str">
        <f aca="false">IF((COUNTA(CurriculumDetail!Y193:Y196) &gt; 0), "x", "")</f>
        <v/>
      </c>
      <c r="Z29" s="1" t="str">
        <f aca="false">IF((COUNTA(CurriculumDetail!Z193:Z196) &gt; 0), "x", "")</f>
        <v/>
      </c>
      <c r="AA29" s="1" t="str">
        <f aca="false">IF((COUNTA(CurriculumDetail!AA193:AA196) &gt; 0), "x", "")</f>
        <v>x</v>
      </c>
      <c r="AB29" s="1" t="str">
        <f aca="false">IF((COUNTA(CurriculumDetail!AB193:AB196) &gt; 0), "x", "")</f>
        <v/>
      </c>
      <c r="AC29" s="1" t="str">
        <f aca="false">IF((COUNTA(CurriculumDetail!AC193:AC196) &gt; 0), "x", "")</f>
        <v/>
      </c>
      <c r="AD29" s="1" t="str">
        <f aca="false">IF((COUNTA(CurriculumDetail!AD193:AD196) &gt; 0), "x", "")</f>
        <v/>
      </c>
      <c r="AE29" s="1" t="str">
        <f aca="false">IF((COUNTA(CurriculumDetail!AE193:AE196) &gt; 0), "x", "")</f>
        <v/>
      </c>
      <c r="AF29" s="1" t="str">
        <f aca="false">IF((COUNTA(CurriculumDetail!AF193:AF196) &gt; 0), "x", "")</f>
        <v/>
      </c>
      <c r="AG29" s="1" t="str">
        <f aca="false">IF((COUNTA(CurriculumDetail!AG193:AG196) &gt; 0), "x", "")</f>
        <v/>
      </c>
      <c r="AH29" s="1" t="str">
        <f aca="false">IF((COUNTA(CurriculumDetail!AH193:AH196) &gt; 0), "x", "")</f>
        <v/>
      </c>
      <c r="AI29" s="1" t="str">
        <f aca="false">IF((COUNTA(CurriculumDetail!AI193:AI196) &gt; 0), "x", "")</f>
        <v/>
      </c>
      <c r="AJ29" s="1" t="str">
        <f aca="false">IF((COUNTA(CurriculumDetail!AJ193:AJ196) &gt; 0), "x", "")</f>
        <v/>
      </c>
    </row>
    <row collapsed="false" customFormat="true" customHeight="false" hidden="false" ht="12.65" outlineLevel="0" r="30" s="1">
      <c r="A30" s="25" t="s">
        <v>177</v>
      </c>
      <c r="B30" s="25" t="s">
        <v>182</v>
      </c>
      <c r="C30" s="1" t="n">
        <v>9</v>
      </c>
      <c r="D30" s="1" t="n">
        <v>0</v>
      </c>
      <c r="E30" s="1" t="b">
        <f aca="false">AND(OR(CurriculumDetail!F199&gt;0,CurriculumDetail!C199&lt;&gt;1),OR(CurriculumDetail!F200&gt;0,CurriculumDetail!C200&lt;&gt;1),OR(CurriculumDetail!F201&gt;0,CurriculumDetail!C201&lt;&gt;1),OR(CurriculumDetail!F202&gt;0,CurriculumDetail!C202&lt;&gt;1),OR(CurriculumDetail!F203&gt;0,CurriculumDetail!C203&lt;&gt;1),OR(CurriculumDetail!F204&gt;0,CurriculumDetail!C204&lt;&gt;1))</f>
        <v>1</v>
      </c>
      <c r="F30" s="1" t="b">
        <f aca="false">AND(OR(CurriculumDetail!F199&gt;0,CurriculumDetail!C199&lt;&gt;2),OR(CurriculumDetail!F200&gt;0,CurriculumDetail!C200&lt;&gt;2),OR(CurriculumDetail!F201&gt;0,CurriculumDetail!C201&lt;&gt;2),OR(CurriculumDetail!F202&gt;0,CurriculumDetail!C202&lt;&gt;2),OR(CurriculumDetail!F203&gt;0,CurriculumDetail!C203&lt;&gt;2),OR(CurriculumDetail!F204&gt;0,CurriculumDetail!C204&lt;&gt;2))</f>
        <v>1</v>
      </c>
      <c r="G30" s="1" t="str">
        <f aca="false">IF((COUNTA(CurriculumDetail!G198:G204) &gt; 0), "x", "")</f>
        <v/>
      </c>
      <c r="H30" s="1" t="str">
        <f aca="false">IF((COUNTA(CurriculumDetail!H198:H204) &gt; 0), "x", "")</f>
        <v/>
      </c>
      <c r="I30" s="1" t="str">
        <f aca="false">IF((COUNTA(CurriculumDetail!I198:I204) &gt; 0), "x", "")</f>
        <v/>
      </c>
      <c r="J30" s="1" t="str">
        <f aca="false">IF((COUNTA(CurriculumDetail!J198:J204) &gt; 0), "x", "")</f>
        <v>x</v>
      </c>
      <c r="K30" s="1" t="str">
        <f aca="false">IF((COUNTA(CurriculumDetail!K198:K204) &gt; 0), "x", "")</f>
        <v/>
      </c>
      <c r="L30" s="1" t="str">
        <f aca="false">IF((COUNTA(CurriculumDetail!L198:L204) &gt; 0), "x", "")</f>
        <v/>
      </c>
      <c r="M30" s="1" t="str">
        <f aca="false">IF((COUNTA(CurriculumDetail!M198:M204) &gt; 0), "x", "")</f>
        <v/>
      </c>
      <c r="N30" s="1" t="str">
        <f aca="false">IF((COUNTA(CurriculumDetail!N198:N204) &gt; 0), "x", "")</f>
        <v>x</v>
      </c>
      <c r="O30" s="1" t="str">
        <f aca="false">IF((COUNTA(CurriculumDetail!O198:O204) &gt; 0), "x", "")</f>
        <v/>
      </c>
      <c r="P30" s="1" t="str">
        <f aca="false">IF((COUNTA(CurriculumDetail!P198:P204) &gt; 0), "x", "")</f>
        <v/>
      </c>
      <c r="Q30" s="1" t="str">
        <f aca="false">IF((COUNTA(CurriculumDetail!Q198:Q204) &gt; 0), "x", "")</f>
        <v/>
      </c>
      <c r="R30" s="1" t="str">
        <f aca="false">IF((COUNTA(CurriculumDetail!R198:R204) &gt; 0), "x", "")</f>
        <v/>
      </c>
      <c r="S30" s="1" t="str">
        <f aca="false">IF((COUNTA(CurriculumDetail!U198:U204) &gt; 0), "x", "")</f>
        <v/>
      </c>
      <c r="T30" s="1" t="str">
        <f aca="false">IF((COUNTA(CurriculumDetail!V198:V204) &gt; 0), "x", "")</f>
        <v/>
      </c>
      <c r="U30" s="1" t="str">
        <f aca="false">IF((COUNTA(CurriculumDetail!W198:W204) &gt; 0), "x", "")</f>
        <v/>
      </c>
      <c r="V30" s="1" t="str">
        <f aca="false">IF((COUNTA(CurriculumDetail!X198:X204) &gt; 0), "x", "")</f>
        <v/>
      </c>
      <c r="W30" s="1" t="str">
        <f aca="false">IF((COUNTA(#REF!) &gt; 0), "x", "")</f>
        <v>x</v>
      </c>
      <c r="X30" s="1" t="str">
        <f aca="false">IF((COUNTA(#REF!) &gt; 0), "x", "")</f>
        <v>x</v>
      </c>
      <c r="Y30" s="1" t="str">
        <f aca="false">IF((COUNTA(CurriculumDetail!Y198:Y204) &gt; 0), "x", "")</f>
        <v/>
      </c>
      <c r="Z30" s="1" t="str">
        <f aca="false">IF((COUNTA(CurriculumDetail!Z198:Z204) &gt; 0), "x", "")</f>
        <v/>
      </c>
      <c r="AA30" s="1" t="str">
        <f aca="false">IF((COUNTA(CurriculumDetail!AA198:AA204) &gt; 0), "x", "")</f>
        <v>x</v>
      </c>
      <c r="AB30" s="1" t="str">
        <f aca="false">IF((COUNTA(CurriculumDetail!AB198:AB204) &gt; 0), "x", "")</f>
        <v/>
      </c>
      <c r="AC30" s="1" t="str">
        <f aca="false">IF((COUNTA(CurriculumDetail!AC198:AC204) &gt; 0), "x", "")</f>
        <v/>
      </c>
      <c r="AD30" s="1" t="str">
        <f aca="false">IF((COUNTA(CurriculumDetail!AD198:AD204) &gt; 0), "x", "")</f>
        <v/>
      </c>
      <c r="AE30" s="1" t="str">
        <f aca="false">IF((COUNTA(CurriculumDetail!AE198:AE204) &gt; 0), "x", "")</f>
        <v/>
      </c>
      <c r="AF30" s="1" t="str">
        <f aca="false">IF((COUNTA(CurriculumDetail!AF198:AF204) &gt; 0), "x", "")</f>
        <v/>
      </c>
      <c r="AG30" s="1" t="str">
        <f aca="false">IF((COUNTA(CurriculumDetail!AG198:AG204) &gt; 0), "x", "")</f>
        <v/>
      </c>
      <c r="AH30" s="1" t="str">
        <f aca="false">IF((COUNTA(CurriculumDetail!AH198:AH204) &gt; 0), "x", "")</f>
        <v/>
      </c>
      <c r="AI30" s="1" t="str">
        <f aca="false">IF((COUNTA(CurriculumDetail!AI198:AI204) &gt; 0), "x", "")</f>
        <v/>
      </c>
      <c r="AJ30" s="1" t="str">
        <f aca="false">IF((COUNTA(CurriculumDetail!AJ198:AJ204) &gt; 0), "x", "")</f>
        <v/>
      </c>
    </row>
    <row collapsed="false" customFormat="true" customHeight="false" hidden="false" ht="12.65" outlineLevel="0" r="31" s="1">
      <c r="A31" s="25" t="s">
        <v>177</v>
      </c>
      <c r="B31" s="25" t="s">
        <v>189</v>
      </c>
      <c r="C31" s="1" t="n">
        <v>10</v>
      </c>
      <c r="D31" s="1" t="n">
        <v>1</v>
      </c>
      <c r="E31" s="1" t="b">
        <f aca="false">AND(OR(CurriculumDetail!F207&gt;0,CurriculumDetail!C207&lt;&gt;1),OR(CurriculumDetail!F208&gt;0,CurriculumDetail!C208&lt;&gt;1),OR(CurriculumDetail!F209&gt;0,CurriculumDetail!C209&lt;&gt;1),OR(CurriculumDetail!F210&gt;0,CurriculumDetail!C210&lt;&gt;1),OR(CurriculumDetail!F211&gt;0,CurriculumDetail!C211&lt;&gt;1),OR(CurriculumDetail!F212&gt;0,CurriculumDetail!C212&lt;&gt;1),OR(CurriculumDetail!F213&gt;0,CurriculumDetail!C213&lt;&gt;1))</f>
        <v>1</v>
      </c>
      <c r="F31" s="1" t="b">
        <f aca="false">AND(OR(CurriculumDetail!F207&gt;0,CurriculumDetail!C207&lt;&gt;2),OR(CurriculumDetail!F208&gt;0,CurriculumDetail!C208&lt;&gt;2),OR(CurriculumDetail!F209&gt;0,CurriculumDetail!C209&lt;&gt;2),OR(CurriculumDetail!F210&gt;0,CurriculumDetail!C210&lt;&gt;2),OR(CurriculumDetail!F211&gt;0,CurriculumDetail!C211&lt;&gt;2),OR(CurriculumDetail!F212&gt;0,CurriculumDetail!C212&lt;&gt;2),OR(CurriculumDetail!F213&gt;0,CurriculumDetail!C213&lt;&gt;2))</f>
        <v>1</v>
      </c>
      <c r="G31" s="1" t="str">
        <f aca="false">IF((COUNTA(CurriculumDetail!G206:G213) &gt; 0), "x", "")</f>
        <v/>
      </c>
      <c r="H31" s="1" t="str">
        <f aca="false">IF((COUNTA(CurriculumDetail!H206:H213) &gt; 0), "x", "")</f>
        <v/>
      </c>
      <c r="I31" s="1" t="str">
        <f aca="false">IF((COUNTA(CurriculumDetail!I206:I213) &gt; 0), "x", "")</f>
        <v/>
      </c>
      <c r="J31" s="1" t="str">
        <f aca="false">IF((COUNTA(CurriculumDetail!J206:J213) &gt; 0), "x", "")</f>
        <v>x</v>
      </c>
      <c r="K31" s="1" t="str">
        <f aca="false">IF((COUNTA(CurriculumDetail!K206:K213) &gt; 0), "x", "")</f>
        <v/>
      </c>
      <c r="L31" s="1" t="str">
        <f aca="false">IF((COUNTA(CurriculumDetail!L206:L213) &gt; 0), "x", "")</f>
        <v/>
      </c>
      <c r="M31" s="1" t="str">
        <f aca="false">IF((COUNTA(CurriculumDetail!M206:M213) &gt; 0), "x", "")</f>
        <v/>
      </c>
      <c r="N31" s="1" t="str">
        <f aca="false">IF((COUNTA(CurriculumDetail!N206:N213) &gt; 0), "x", "")</f>
        <v>x</v>
      </c>
      <c r="O31" s="1" t="str">
        <f aca="false">IF((COUNTA(CurriculumDetail!O206:O213) &gt; 0), "x", "")</f>
        <v/>
      </c>
      <c r="P31" s="1" t="str">
        <f aca="false">IF((COUNTA(CurriculumDetail!P206:P213) &gt; 0), "x", "")</f>
        <v/>
      </c>
      <c r="Q31" s="1" t="str">
        <f aca="false">IF((COUNTA(CurriculumDetail!Q206:Q213) &gt; 0), "x", "")</f>
        <v/>
      </c>
      <c r="R31" s="1" t="str">
        <f aca="false">IF((COUNTA(CurriculumDetail!R206:R213) &gt; 0), "x", "")</f>
        <v/>
      </c>
      <c r="S31" s="1" t="str">
        <f aca="false">IF((COUNTA(CurriculumDetail!U206:U213) &gt; 0), "x", "")</f>
        <v/>
      </c>
      <c r="T31" s="1" t="str">
        <f aca="false">IF((COUNTA(CurriculumDetail!V206:V213) &gt; 0), "x", "")</f>
        <v/>
      </c>
      <c r="U31" s="1" t="str">
        <f aca="false">IF((COUNTA(CurriculumDetail!W206:W213) &gt; 0), "x", "")</f>
        <v/>
      </c>
      <c r="V31" s="1" t="str">
        <f aca="false">IF((COUNTA(CurriculumDetail!X206:X213) &gt; 0), "x", "")</f>
        <v/>
      </c>
      <c r="W31" s="1" t="str">
        <f aca="false">IF((COUNTA(#REF!) &gt; 0), "x", "")</f>
        <v>x</v>
      </c>
      <c r="X31" s="1" t="str">
        <f aca="false">IF((COUNTA(#REF!) &gt; 0), "x", "")</f>
        <v>x</v>
      </c>
      <c r="Y31" s="1" t="str">
        <f aca="false">IF((COUNTA(CurriculumDetail!Y206:Y213) &gt; 0), "x", "")</f>
        <v/>
      </c>
      <c r="Z31" s="1" t="str">
        <f aca="false">IF((COUNTA(CurriculumDetail!Z206:Z213) &gt; 0), "x", "")</f>
        <v/>
      </c>
      <c r="AA31" s="1" t="str">
        <f aca="false">IF((COUNTA(CurriculumDetail!AA206:AA213) &gt; 0), "x", "")</f>
        <v>x</v>
      </c>
      <c r="AB31" s="1" t="str">
        <f aca="false">IF((COUNTA(CurriculumDetail!AB206:AB213) &gt; 0), "x", "")</f>
        <v/>
      </c>
      <c r="AC31" s="1" t="str">
        <f aca="false">IF((COUNTA(CurriculumDetail!AC206:AC213) &gt; 0), "x", "")</f>
        <v/>
      </c>
      <c r="AD31" s="1" t="str">
        <f aca="false">IF((COUNTA(CurriculumDetail!AD206:AD213) &gt; 0), "x", "")</f>
        <v/>
      </c>
      <c r="AE31" s="1" t="str">
        <f aca="false">IF((COUNTA(CurriculumDetail!AE206:AE213) &gt; 0), "x", "")</f>
        <v/>
      </c>
      <c r="AF31" s="1" t="str">
        <f aca="false">IF((COUNTA(CurriculumDetail!AF206:AF213) &gt; 0), "x", "")</f>
        <v/>
      </c>
      <c r="AG31" s="1" t="str">
        <f aca="false">IF((COUNTA(CurriculumDetail!AG206:AG213) &gt; 0), "x", "")</f>
        <v/>
      </c>
      <c r="AH31" s="1" t="str">
        <f aca="false">IF((COUNTA(CurriculumDetail!AH206:AH213) &gt; 0), "x", "")</f>
        <v/>
      </c>
      <c r="AI31" s="1" t="str">
        <f aca="false">IF((COUNTA(CurriculumDetail!AI206:AI213) &gt; 0), "x", "")</f>
        <v/>
      </c>
      <c r="AJ31" s="1" t="str">
        <f aca="false">IF((COUNTA(CurriculumDetail!AJ206:AJ213) &gt; 0), "x", "")</f>
        <v/>
      </c>
    </row>
    <row collapsed="false" customFormat="true" customHeight="false" hidden="false" ht="12.65" outlineLevel="0" r="32" s="1">
      <c r="A32" s="25" t="s">
        <v>177</v>
      </c>
      <c r="B32" s="25" t="s">
        <v>197</v>
      </c>
      <c r="C32" s="1" t="n">
        <v>5</v>
      </c>
      <c r="D32" s="1" t="n">
        <v>0</v>
      </c>
      <c r="E32" s="1" t="b">
        <f aca="false">AND(OR(CurriculumDetail!F216&gt;0,CurriculumDetail!C216&lt;&gt;1),OR(CurriculumDetail!F217&gt;0,CurriculumDetail!C217&lt;&gt;1),OR(CurriculumDetail!F218&gt;0,CurriculumDetail!C218&lt;&gt;1),OR(CurriculumDetail!F219&gt;0,CurriculumDetail!C219&lt;&gt;1),OR(CurriculumDetail!F220&gt;0,CurriculumDetail!C220&lt;&gt;1),OR(CurriculumDetail!F221&gt;0,CurriculumDetail!C221&lt;&gt;1),OR(CurriculumDetail!F222&gt;0,CurriculumDetail!C222&lt;&gt;1))</f>
        <v>1</v>
      </c>
      <c r="F32" s="1" t="b">
        <f aca="false">AND(OR(CurriculumDetail!F216&gt;0,CurriculumDetail!C216&lt;&gt;2),OR(CurriculumDetail!F217&gt;0,CurriculumDetail!C217&lt;&gt;2),OR(CurriculumDetail!F218&gt;0,CurriculumDetail!C218&lt;&gt;2),OR(CurriculumDetail!F219&gt;0,CurriculumDetail!C219&lt;&gt;2),OR(CurriculumDetail!F220&gt;0,CurriculumDetail!C220&lt;&gt;2),OR(CurriculumDetail!F221&gt;0,CurriculumDetail!C221&lt;&gt;2),OR(CurriculumDetail!F222&gt;0,CurriculumDetail!C222&lt;&gt;2))</f>
        <v>1</v>
      </c>
      <c r="G32" s="1" t="str">
        <f aca="false">IF((COUNTA(CurriculumDetail!G215:G222) &gt; 0), "x", "")</f>
        <v>x</v>
      </c>
      <c r="H32" s="1" t="str">
        <f aca="false">IF((COUNTA(CurriculumDetail!H215:H222) &gt; 0), "x", "")</f>
        <v>x</v>
      </c>
      <c r="I32" s="1" t="str">
        <f aca="false">IF((COUNTA(CurriculumDetail!I215:I222) &gt; 0), "x", "")</f>
        <v/>
      </c>
      <c r="J32" s="1" t="str">
        <f aca="false">IF((COUNTA(CurriculumDetail!J215:J222) &gt; 0), "x", "")</f>
        <v>x</v>
      </c>
      <c r="K32" s="1" t="str">
        <f aca="false">IF((COUNTA(CurriculumDetail!K215:K222) &gt; 0), "x", "")</f>
        <v/>
      </c>
      <c r="L32" s="1" t="str">
        <f aca="false">IF((COUNTA(CurriculumDetail!L215:L222) &gt; 0), "x", "")</f>
        <v/>
      </c>
      <c r="M32" s="1" t="str">
        <f aca="false">IF((COUNTA(CurriculumDetail!M215:M222) &gt; 0), "x", "")</f>
        <v>x</v>
      </c>
      <c r="N32" s="1" t="str">
        <f aca="false">IF((COUNTA(CurriculumDetail!N215:N222) &gt; 0), "x", "")</f>
        <v>x</v>
      </c>
      <c r="O32" s="1" t="str">
        <f aca="false">IF((COUNTA(CurriculumDetail!O215:O222) &gt; 0), "x", "")</f>
        <v/>
      </c>
      <c r="P32" s="1" t="str">
        <f aca="false">IF((COUNTA(CurriculumDetail!P215:P222) &gt; 0), "x", "")</f>
        <v/>
      </c>
      <c r="Q32" s="1" t="str">
        <f aca="false">IF((COUNTA(CurriculumDetail!Q215:Q222) &gt; 0), "x", "")</f>
        <v/>
      </c>
      <c r="R32" s="1" t="str">
        <f aca="false">IF((COUNTA(CurriculumDetail!R215:R222) &gt; 0), "x", "")</f>
        <v/>
      </c>
      <c r="S32" s="1" t="str">
        <f aca="false">IF((COUNTA(CurriculumDetail!U215:U222) &gt; 0), "x", "")</f>
        <v/>
      </c>
      <c r="T32" s="1" t="str">
        <f aca="false">IF((COUNTA(CurriculumDetail!V215:V222) &gt; 0), "x", "")</f>
        <v/>
      </c>
      <c r="U32" s="1" t="str">
        <f aca="false">IF((COUNTA(CurriculumDetail!W215:W222) &gt; 0), "x", "")</f>
        <v/>
      </c>
      <c r="V32" s="1" t="str">
        <f aca="false">IF((COUNTA(CurriculumDetail!X215:X222) &gt; 0), "x", "")</f>
        <v/>
      </c>
      <c r="W32" s="1" t="str">
        <f aca="false">IF((COUNTA(#REF!) &gt; 0), "x", "")</f>
        <v>x</v>
      </c>
      <c r="X32" s="1" t="str">
        <f aca="false">IF((COUNTA(#REF!) &gt; 0), "x", "")</f>
        <v>x</v>
      </c>
      <c r="Y32" s="1" t="str">
        <f aca="false">IF((COUNTA(CurriculumDetail!Y215:Y222) &gt; 0), "x", "")</f>
        <v/>
      </c>
      <c r="Z32" s="1" t="str">
        <f aca="false">IF((COUNTA(CurriculumDetail!Z215:Z222) &gt; 0), "x", "")</f>
        <v/>
      </c>
      <c r="AA32" s="1" t="str">
        <f aca="false">IF((COUNTA(CurriculumDetail!AA215:AA222) &gt; 0), "x", "")</f>
        <v>x</v>
      </c>
      <c r="AB32" s="1" t="str">
        <f aca="false">IF((COUNTA(CurriculumDetail!AB215:AB222) &gt; 0), "x", "")</f>
        <v/>
      </c>
      <c r="AC32" s="1" t="str">
        <f aca="false">IF((COUNTA(CurriculumDetail!AC215:AC222) &gt; 0), "x", "")</f>
        <v/>
      </c>
      <c r="AD32" s="1" t="str">
        <f aca="false">IF((COUNTA(CurriculumDetail!AD215:AD222) &gt; 0), "x", "")</f>
        <v/>
      </c>
      <c r="AE32" s="1" t="str">
        <f aca="false">IF((COUNTA(CurriculumDetail!AE215:AE222) &gt; 0), "x", "")</f>
        <v/>
      </c>
      <c r="AF32" s="1" t="str">
        <f aca="false">IF((COUNTA(CurriculumDetail!AF215:AF222) &gt; 0), "x", "")</f>
        <v/>
      </c>
      <c r="AG32" s="1" t="str">
        <f aca="false">IF((COUNTA(CurriculumDetail!AG215:AG222) &gt; 0), "x", "")</f>
        <v/>
      </c>
      <c r="AH32" s="1" t="str">
        <f aca="false">IF((COUNTA(CurriculumDetail!AH215:AH222) &gt; 0), "x", "")</f>
        <v/>
      </c>
      <c r="AI32" s="1" t="str">
        <f aca="false">IF((COUNTA(CurriculumDetail!AI215:AI222) &gt; 0), "x", "")</f>
        <v/>
      </c>
      <c r="AJ32" s="1" t="str">
        <f aca="false">IF((COUNTA(CurriculumDetail!AJ215:AJ222) &gt; 0), "x", "")</f>
        <v/>
      </c>
    </row>
    <row collapsed="false" customFormat="true" customHeight="false" hidden="false" ht="12.65" outlineLevel="0" r="33" s="1">
      <c r="A33" s="25" t="s">
        <v>177</v>
      </c>
      <c r="B33" s="25" t="s">
        <v>205</v>
      </c>
      <c r="C33" s="1" t="n">
        <v>3</v>
      </c>
      <c r="D33" s="1" t="n">
        <v>1</v>
      </c>
      <c r="E33" s="1" t="b">
        <f aca="false">AND(OR(CurriculumDetail!F225&gt;0,CurriculumDetail!C225&lt;&gt;1),OR(CurriculumDetail!F226&gt;0,CurriculumDetail!C226&lt;&gt;1),OR(CurriculumDetail!F227&gt;0,CurriculumDetail!C227&lt;&gt;1),OR(CurriculumDetail!F228&gt;0,CurriculumDetail!C228&lt;&gt;1),OR(CurriculumDetail!F229&gt;0,CurriculumDetail!C229&lt;&gt;1),OR(CurriculumDetail!F230&gt;0,CurriculumDetail!C230&lt;&gt;1))</f>
        <v>1</v>
      </c>
      <c r="F33" s="1" t="b">
        <f aca="false">AND(OR(CurriculumDetail!F225&gt;0,CurriculumDetail!C225&lt;&gt;2),OR(CurriculumDetail!F226&gt;0,CurriculumDetail!C226&lt;&gt;2),OR(CurriculumDetail!F227&gt;0,CurriculumDetail!C227&lt;&gt;2),OR(CurriculumDetail!F228&gt;0,CurriculumDetail!C228&lt;&gt;2),OR(CurriculumDetail!F229&gt;0,CurriculumDetail!C229&lt;&gt;2),OR(CurriculumDetail!F230&gt;0,CurriculumDetail!C230&lt;&gt;2))</f>
        <v>1</v>
      </c>
      <c r="G33" s="1" t="str">
        <f aca="false">IF((COUNTA(CurriculumDetail!G224:G230) &gt; 0), "x", "")</f>
        <v/>
      </c>
      <c r="H33" s="1" t="str">
        <f aca="false">IF((COUNTA(CurriculumDetail!H224:H230) &gt; 0), "x", "")</f>
        <v/>
      </c>
      <c r="I33" s="1" t="str">
        <f aca="false">IF((COUNTA(CurriculumDetail!I224:I230) &gt; 0), "x", "")</f>
        <v>x</v>
      </c>
      <c r="J33" s="1" t="str">
        <f aca="false">IF((COUNTA(CurriculumDetail!J224:J230) &gt; 0), "x", "")</f>
        <v>x</v>
      </c>
      <c r="K33" s="1" t="str">
        <f aca="false">IF((COUNTA(CurriculumDetail!K224:K230) &gt; 0), "x", "")</f>
        <v/>
      </c>
      <c r="L33" s="1" t="str">
        <f aca="false">IF((COUNTA(CurriculumDetail!L224:L230) &gt; 0), "x", "")</f>
        <v/>
      </c>
      <c r="M33" s="1" t="str">
        <f aca="false">IF((COUNTA(CurriculumDetail!M224:M230) &gt; 0), "x", "")</f>
        <v>x</v>
      </c>
      <c r="N33" s="1" t="str">
        <f aca="false">IF((COUNTA(CurriculumDetail!N224:N230) &gt; 0), "x", "")</f>
        <v/>
      </c>
      <c r="O33" s="1" t="str">
        <f aca="false">IF((COUNTA(CurriculumDetail!O224:O230) &gt; 0), "x", "")</f>
        <v/>
      </c>
      <c r="P33" s="1" t="str">
        <f aca="false">IF((COUNTA(CurriculumDetail!P224:P230) &gt; 0), "x", "")</f>
        <v/>
      </c>
      <c r="Q33" s="1" t="str">
        <f aca="false">IF((COUNTA(CurriculumDetail!Q224:Q230) &gt; 0), "x", "")</f>
        <v/>
      </c>
      <c r="R33" s="1" t="str">
        <f aca="false">IF((COUNTA(CurriculumDetail!R224:R230) &gt; 0), "x", "")</f>
        <v/>
      </c>
      <c r="S33" s="1" t="str">
        <f aca="false">IF((COUNTA(CurriculumDetail!U224:U230) &gt; 0), "x", "")</f>
        <v/>
      </c>
      <c r="T33" s="1" t="str">
        <f aca="false">IF((COUNTA(CurriculumDetail!V224:V230) &gt; 0), "x", "")</f>
        <v/>
      </c>
      <c r="U33" s="1" t="str">
        <f aca="false">IF((COUNTA(CurriculumDetail!W224:W230) &gt; 0), "x", "")</f>
        <v/>
      </c>
      <c r="V33" s="1" t="str">
        <f aca="false">IF((COUNTA(CurriculumDetail!X224:X230) &gt; 0), "x", "")</f>
        <v/>
      </c>
      <c r="W33" s="1" t="str">
        <f aca="false">IF((COUNTA(#REF!) &gt; 0), "x", "")</f>
        <v>x</v>
      </c>
      <c r="X33" s="1" t="str">
        <f aca="false">IF((COUNTA(#REF!) &gt; 0), "x", "")</f>
        <v>x</v>
      </c>
      <c r="Y33" s="1" t="str">
        <f aca="false">IF((COUNTA(CurriculumDetail!Y224:Y230) &gt; 0), "x", "")</f>
        <v/>
      </c>
      <c r="Z33" s="1" t="str">
        <f aca="false">IF((COUNTA(CurriculumDetail!Z224:Z230) &gt; 0), "x", "")</f>
        <v/>
      </c>
      <c r="AA33" s="1" t="str">
        <f aca="false">IF((COUNTA(CurriculumDetail!AA224:AA230) &gt; 0), "x", "")</f>
        <v>x</v>
      </c>
      <c r="AB33" s="1" t="str">
        <f aca="false">IF((COUNTA(CurriculumDetail!AB224:AB230) &gt; 0), "x", "")</f>
        <v/>
      </c>
      <c r="AC33" s="1" t="str">
        <f aca="false">IF((COUNTA(CurriculumDetail!AC224:AC230) &gt; 0), "x", "")</f>
        <v/>
      </c>
      <c r="AD33" s="1" t="str">
        <f aca="false">IF((COUNTA(CurriculumDetail!AD224:AD230) &gt; 0), "x", "")</f>
        <v/>
      </c>
      <c r="AE33" s="1" t="str">
        <f aca="false">IF((COUNTA(CurriculumDetail!AE224:AE230) &gt; 0), "x", "")</f>
        <v/>
      </c>
      <c r="AF33" s="1" t="str">
        <f aca="false">IF((COUNTA(CurriculumDetail!AF224:AF230) &gt; 0), "x", "")</f>
        <v/>
      </c>
      <c r="AG33" s="1" t="str">
        <f aca="false">IF((COUNTA(CurriculumDetail!AG224:AG230) &gt; 0), "x", "")</f>
        <v/>
      </c>
      <c r="AH33" s="1" t="str">
        <f aca="false">IF((COUNTA(CurriculumDetail!AH224:AH230) &gt; 0), "x", "")</f>
        <v/>
      </c>
      <c r="AI33" s="1" t="str">
        <f aca="false">IF((COUNTA(CurriculumDetail!AI224:AI230) &gt; 0), "x", "")</f>
        <v/>
      </c>
      <c r="AJ33" s="1" t="str">
        <f aca="false">IF((COUNTA(CurriculumDetail!AJ224:AJ230) &gt; 0), "x", "")</f>
        <v/>
      </c>
    </row>
    <row collapsed="false" customFormat="true" customHeight="false" hidden="false" ht="12.65" outlineLevel="0" r="34" s="1">
      <c r="A34" s="25" t="s">
        <v>177</v>
      </c>
      <c r="B34" s="25" t="s">
        <v>212</v>
      </c>
      <c r="C34" s="1" t="n">
        <v>6</v>
      </c>
      <c r="D34" s="1" t="n">
        <v>2</v>
      </c>
      <c r="E34" s="1" t="b">
        <f aca="false">AND(OR(CurriculumDetail!F233&gt;0,CurriculumDetail!C233&lt;&gt;1),OR(CurriculumDetail!F234&gt;0,CurriculumDetail!C234&lt;&gt;1),OR(CurriculumDetail!F235&gt;0,CurriculumDetail!C235&lt;&gt;1),OR(CurriculumDetail!F236&gt;0,CurriculumDetail!C236&lt;&gt;1),OR(CurriculumDetail!F237&gt;0,CurriculumDetail!C237&lt;&gt;1),OR(CurriculumDetail!F238&gt;0,CurriculumDetail!C238&lt;&gt;1),OR(CurriculumDetail!F239&gt;0,CurriculumDetail!C239&lt;&gt;1))</f>
        <v>1</v>
      </c>
      <c r="F34" s="1" t="b">
        <f aca="false">AND(OR(CurriculumDetail!F233&gt;0,CurriculumDetail!C233&lt;&gt;2),OR(CurriculumDetail!F234&gt;0,CurriculumDetail!C234&lt;&gt;2),OR(CurriculumDetail!F235&gt;0,CurriculumDetail!C235&lt;&gt;2),OR(CurriculumDetail!F236&gt;0,CurriculumDetail!C236&lt;&gt;2),OR(CurriculumDetail!F237&gt;0,CurriculumDetail!C237&lt;&gt;2),OR(CurriculumDetail!F238&gt;0,CurriculumDetail!C238&lt;&gt;2),OR(CurriculumDetail!F239&gt;0,CurriculumDetail!C239&lt;&gt;2))</f>
        <v>1</v>
      </c>
      <c r="G34" s="1" t="str">
        <f aca="false">IF((COUNTA(CurriculumDetail!G232:G239) &gt; 0), "x", "")</f>
        <v/>
      </c>
      <c r="H34" s="1" t="str">
        <f aca="false">IF((COUNTA(CurriculumDetail!H232:H239) &gt; 0), "x", "")</f>
        <v/>
      </c>
      <c r="I34" s="1" t="str">
        <f aca="false">IF((COUNTA(CurriculumDetail!I232:I239) &gt; 0), "x", "")</f>
        <v/>
      </c>
      <c r="J34" s="1" t="str">
        <f aca="false">IF((COUNTA(CurriculumDetail!J232:J239) &gt; 0), "x", "")</f>
        <v/>
      </c>
      <c r="K34" s="1" t="str">
        <f aca="false">IF((COUNTA(CurriculumDetail!K232:K239) &gt; 0), "x", "")</f>
        <v/>
      </c>
      <c r="L34" s="1" t="str">
        <f aca="false">IF((COUNTA(CurriculumDetail!L232:L239) &gt; 0), "x", "")</f>
        <v/>
      </c>
      <c r="M34" s="1" t="str">
        <f aca="false">IF((COUNTA(CurriculumDetail!M232:M239) &gt; 0), "x", "")</f>
        <v>x</v>
      </c>
      <c r="N34" s="1" t="str">
        <f aca="false">IF((COUNTA(CurriculumDetail!N232:N239) &gt; 0), "x", "")</f>
        <v/>
      </c>
      <c r="O34" s="1" t="str">
        <f aca="false">IF((COUNTA(CurriculumDetail!O232:O239) &gt; 0), "x", "")</f>
        <v/>
      </c>
      <c r="P34" s="1" t="str">
        <f aca="false">IF((COUNTA(CurriculumDetail!P232:P239) &gt; 0), "x", "")</f>
        <v/>
      </c>
      <c r="Q34" s="1" t="str">
        <f aca="false">IF((COUNTA(CurriculumDetail!Q232:Q239) &gt; 0), "x", "")</f>
        <v/>
      </c>
      <c r="R34" s="1" t="str">
        <f aca="false">IF((COUNTA(CurriculumDetail!R232:R239) &gt; 0), "x", "")</f>
        <v/>
      </c>
      <c r="S34" s="1" t="str">
        <f aca="false">IF((COUNTA(CurriculumDetail!U232:U239) &gt; 0), "x", "")</f>
        <v/>
      </c>
      <c r="T34" s="1" t="str">
        <f aca="false">IF((COUNTA(CurriculumDetail!V232:V239) &gt; 0), "x", "")</f>
        <v/>
      </c>
      <c r="U34" s="1" t="str">
        <f aca="false">IF((COUNTA(CurriculumDetail!W232:W239) &gt; 0), "x", "")</f>
        <v/>
      </c>
      <c r="V34" s="1" t="str">
        <f aca="false">IF((COUNTA(CurriculumDetail!X232:X239) &gt; 0), "x", "")</f>
        <v/>
      </c>
      <c r="W34" s="1" t="str">
        <f aca="false">IF((COUNTA(#REF!) &gt; 0), "x", "")</f>
        <v>x</v>
      </c>
      <c r="X34" s="1" t="str">
        <f aca="false">IF((COUNTA(#REF!) &gt; 0), "x", "")</f>
        <v>x</v>
      </c>
      <c r="Y34" s="1" t="str">
        <f aca="false">IF((COUNTA(CurriculumDetail!Y232:Y239) &gt; 0), "x", "")</f>
        <v/>
      </c>
      <c r="Z34" s="1" t="str">
        <f aca="false">IF((COUNTA(CurriculumDetail!Z232:Z239) &gt; 0), "x", "")</f>
        <v/>
      </c>
      <c r="AA34" s="1" t="str">
        <f aca="false">IF((COUNTA(CurriculumDetail!AA232:AA239) &gt; 0), "x", "")</f>
        <v>x</v>
      </c>
      <c r="AB34" s="1" t="str">
        <f aca="false">IF((COUNTA(CurriculumDetail!AB232:AB239) &gt; 0), "x", "")</f>
        <v/>
      </c>
      <c r="AC34" s="1" t="str">
        <f aca="false">IF((COUNTA(CurriculumDetail!AC232:AC239) &gt; 0), "x", "")</f>
        <v/>
      </c>
      <c r="AD34" s="1" t="str">
        <f aca="false">IF((COUNTA(CurriculumDetail!AD232:AD239) &gt; 0), "x", "")</f>
        <v/>
      </c>
      <c r="AE34" s="1" t="str">
        <f aca="false">IF((COUNTA(CurriculumDetail!AE232:AE239) &gt; 0), "x", "")</f>
        <v/>
      </c>
      <c r="AF34" s="1" t="str">
        <f aca="false">IF((COUNTA(CurriculumDetail!AF232:AF239) &gt; 0), "x", "")</f>
        <v/>
      </c>
      <c r="AG34" s="1" t="str">
        <f aca="false">IF((COUNTA(CurriculumDetail!AG232:AG239) &gt; 0), "x", "")</f>
        <v/>
      </c>
      <c r="AH34" s="1" t="str">
        <f aca="false">IF((COUNTA(CurriculumDetail!AH232:AH239) &gt; 0), "x", "")</f>
        <v/>
      </c>
      <c r="AI34" s="1" t="str">
        <f aca="false">IF((COUNTA(CurriculumDetail!AI232:AI239) &gt; 0), "x", "")</f>
        <v/>
      </c>
      <c r="AJ34" s="1" t="str">
        <f aca="false">IF((COUNTA(CurriculumDetail!AJ232:AJ239) &gt; 0), "x", "")</f>
        <v/>
      </c>
    </row>
    <row collapsed="false" customFormat="true" customHeight="false" hidden="false" ht="12.1" outlineLevel="0" r="35" s="1">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row>
    <row collapsed="false" customFormat="true" customHeight="false" hidden="false" ht="12.65" outlineLevel="0" r="36" s="1">
      <c r="A36" s="25" t="s">
        <v>220</v>
      </c>
      <c r="B36" s="25" t="s">
        <v>221</v>
      </c>
      <c r="C36" s="1" t="n">
        <v>2</v>
      </c>
      <c r="D36" s="1" t="n">
        <v>1</v>
      </c>
      <c r="E36" s="1" t="b">
        <f aca="false">AND(OR(CurriculumDetail!F242&gt;0,CurriculumDetail!C242&lt;&gt;1),OR(CurriculumDetail!F243&gt;0,CurriculumDetail!C243&lt;&gt;1),OR(CurriculumDetail!F244&gt;0,CurriculumDetail!C244&lt;&gt;1),OR(CurriculumDetail!F245&gt;0,CurriculumDetail!C245&lt;&gt;1),OR(CurriculumDetail!F246&gt;0,CurriculumDetail!C246&lt;&gt;1),OR(CurriculumDetail!F247&gt;0,CurriculumDetail!C247&lt;&gt;1),OR(CurriculumDetail!F248&gt;0,CurriculumDetail!C248&lt;&gt;1),OR(CurriculumDetail!F249&gt;0,CurriculumDetail!C249&lt;&gt;1))</f>
        <v>1</v>
      </c>
      <c r="F36" s="1" t="b">
        <f aca="false">AND(OR(CurriculumDetail!F242&gt;0,CurriculumDetail!C242&lt;&gt;2),OR(CurriculumDetail!F243&gt;0,CurriculumDetail!C243&lt;&gt;2),OR(CurriculumDetail!F244&gt;0,CurriculumDetail!C244&lt;&gt;2),OR(CurriculumDetail!F245&gt;0,CurriculumDetail!C245&lt;&gt;2),OR(CurriculumDetail!F246&gt;0,CurriculumDetail!C246&lt;&gt;2),OR(CurriculumDetail!F247&gt;0,CurriculumDetail!C247&lt;&gt;2),OR(CurriculumDetail!F248&gt;0,CurriculumDetail!C248&lt;&gt;2),OR(CurriculumDetail!F249&gt;0,CurriculumDetail!C249&lt;&gt;2))</f>
        <v>1</v>
      </c>
      <c r="G36" s="1" t="str">
        <f aca="false">IF((COUNTA(CurriculumDetail!G241:G249) &gt; 0), "x", "")</f>
        <v>x</v>
      </c>
      <c r="H36" s="1" t="str">
        <f aca="false">IF((COUNTA(CurriculumDetail!H241:H249) &gt; 0), "x", "")</f>
        <v/>
      </c>
      <c r="I36" s="1" t="str">
        <f aca="false">IF((COUNTA(CurriculumDetail!I241:I249) &gt; 0), "x", "")</f>
        <v/>
      </c>
      <c r="J36" s="1" t="str">
        <f aca="false">IF((COUNTA(CurriculumDetail!J241:J249) &gt; 0), "x", "")</f>
        <v/>
      </c>
      <c r="K36" s="1" t="str">
        <f aca="false">IF((COUNTA(CurriculumDetail!K241:K249) &gt; 0), "x", "")</f>
        <v/>
      </c>
      <c r="L36" s="1" t="str">
        <f aca="false">IF((COUNTA(CurriculumDetail!L241:L249) &gt; 0), "x", "")</f>
        <v/>
      </c>
      <c r="M36" s="1" t="str">
        <f aca="false">IF((COUNTA(CurriculumDetail!M241:M249) &gt; 0), "x", "")</f>
        <v/>
      </c>
      <c r="N36" s="1" t="str">
        <f aca="false">IF((COUNTA(CurriculumDetail!N241:N249) &gt; 0), "x", "")</f>
        <v/>
      </c>
      <c r="O36" s="1" t="str">
        <f aca="false">IF((COUNTA(CurriculumDetail!O241:O249) &gt; 0), "x", "")</f>
        <v/>
      </c>
      <c r="P36" s="1" t="str">
        <f aca="false">IF((COUNTA(CurriculumDetail!P241:P249) &gt; 0), "x", "")</f>
        <v/>
      </c>
      <c r="Q36" s="1" t="str">
        <f aca="false">IF((COUNTA(CurriculumDetail!Q241:Q249) &gt; 0), "x", "")</f>
        <v/>
      </c>
      <c r="R36" s="1" t="str">
        <f aca="false">IF((COUNTA(CurriculumDetail!R241:R249) &gt; 0), "x", "")</f>
        <v/>
      </c>
      <c r="S36" s="1" t="str">
        <f aca="false">IF((COUNTA(CurriculumDetail!U241:U249) &gt; 0), "x", "")</f>
        <v/>
      </c>
      <c r="T36" s="1" t="str">
        <f aca="false">IF((COUNTA(CurriculumDetail!V241:V249) &gt; 0), "x", "")</f>
        <v/>
      </c>
      <c r="U36" s="1" t="str">
        <f aca="false">IF((COUNTA(CurriculumDetail!W241:W249) &gt; 0), "x", "")</f>
        <v/>
      </c>
      <c r="V36" s="1" t="str">
        <f aca="false">IF((COUNTA(CurriculumDetail!X241:X249) &gt; 0), "x", "")</f>
        <v/>
      </c>
      <c r="W36" s="1" t="str">
        <f aca="false">IF((COUNTA(#REF!) &gt; 0), "x", "")</f>
        <v>x</v>
      </c>
      <c r="X36" s="1" t="str">
        <f aca="false">IF((COUNTA(#REF!) &gt; 0), "x", "")</f>
        <v>x</v>
      </c>
      <c r="Y36" s="1" t="str">
        <f aca="false">IF((COUNTA(CurriculumDetail!Y241:Y249) &gt; 0), "x", "")</f>
        <v/>
      </c>
      <c r="Z36" s="1" t="str">
        <f aca="false">IF((COUNTA(CurriculumDetail!Z241:Z249) &gt; 0), "x", "")</f>
        <v/>
      </c>
      <c r="AA36" s="1" t="str">
        <f aca="false">IF((COUNTA(CurriculumDetail!AA241:AA249) &gt; 0), "x", "")</f>
        <v>x</v>
      </c>
      <c r="AB36" s="1" t="str">
        <f aca="false">IF((COUNTA(CurriculumDetail!AB241:AB249) &gt; 0), "x", "")</f>
        <v/>
      </c>
      <c r="AC36" s="1" t="str">
        <f aca="false">IF((COUNTA(CurriculumDetail!AC241:AC249) &gt; 0), "x", "")</f>
        <v/>
      </c>
      <c r="AD36" s="1" t="str">
        <f aca="false">IF((COUNTA(CurriculumDetail!AD241:AD249) &gt; 0), "x", "")</f>
        <v/>
      </c>
      <c r="AE36" s="1" t="str">
        <f aca="false">IF((COUNTA(CurriculumDetail!AE241:AE249) &gt; 0), "x", "")</f>
        <v/>
      </c>
      <c r="AF36" s="1" t="str">
        <f aca="false">IF((COUNTA(CurriculumDetail!AF241:AF249) &gt; 0), "x", "")</f>
        <v/>
      </c>
      <c r="AG36" s="1" t="str">
        <f aca="false">IF((COUNTA(CurriculumDetail!AG241:AG249) &gt; 0), "x", "")</f>
        <v/>
      </c>
      <c r="AH36" s="1" t="str">
        <f aca="false">IF((COUNTA(CurriculumDetail!AH241:AH249) &gt; 0), "x", "")</f>
        <v/>
      </c>
      <c r="AI36" s="1" t="str">
        <f aca="false">IF((COUNTA(CurriculumDetail!AI241:AI249) &gt; 0), "x", "")</f>
        <v/>
      </c>
      <c r="AJ36" s="1" t="str">
        <f aca="false">IF((COUNTA(CurriculumDetail!AJ241:AJ249) &gt; 0), "x", "")</f>
        <v/>
      </c>
    </row>
    <row collapsed="false" customFormat="true" customHeight="false" hidden="false" ht="12.65" outlineLevel="0" r="37" s="1">
      <c r="A37" s="25" t="s">
        <v>220</v>
      </c>
      <c r="B37" s="25" t="s">
        <v>230</v>
      </c>
      <c r="C37" s="1" t="n">
        <v>0</v>
      </c>
      <c r="D37" s="1" t="n">
        <v>0</v>
      </c>
      <c r="E37" s="1" t="b">
        <f aca="false">AND(OR(CurriculumDetail!F252&gt;0,CurriculumDetail!C252&lt;&gt;1),OR(CurriculumDetail!F253&gt;0,CurriculumDetail!C253&lt;&gt;1),OR(CurriculumDetail!F254&gt;0,CurriculumDetail!C254&lt;&gt;1),OR(CurriculumDetail!F255&gt;0,CurriculumDetail!C255&lt;&gt;1),OR(CurriculumDetail!F256&gt;0,CurriculumDetail!C256&lt;&gt;1),OR(CurriculumDetail!F257&gt;0,CurriculumDetail!C257&lt;&gt;1),OR(CurriculumDetail!F258&gt;0,CurriculumDetail!C258&lt;&gt;1),OR(CurriculumDetail!F259&gt;0,CurriculumDetail!C259&lt;&gt;1),OR(CurriculumDetail!F260&gt;0,CurriculumDetail!C260&lt;&gt;1),OR(CurriculumDetail!F261&gt;0,CurriculumDetail!C261&lt;&gt;1),OR(CurriculumDetail!F262&gt;0,CurriculumDetail!C262&lt;&gt;1),OR(CurriculumDetail!F263&gt;0,CurriculumDetail!C263&lt;&gt;1),OR(CurriculumDetail!F264&gt;0,CurriculumDetail!C264&lt;&gt;1),OR(CurriculumDetail!F265&gt;0,CurriculumDetail!C265&lt;&gt;1))</f>
        <v>1</v>
      </c>
      <c r="F37" s="1" t="b">
        <f aca="false">AND(OR(CurriculumDetail!F252&gt;0,CurriculumDetail!C252&lt;&gt;2),OR(CurriculumDetail!F253&gt;0,CurriculumDetail!C253&lt;&gt;2),OR(CurriculumDetail!F254&gt;0,CurriculumDetail!C254&lt;&gt;2),OR(CurriculumDetail!F255&gt;0,CurriculumDetail!C255&lt;&gt;2),OR(CurriculumDetail!F256&gt;0,CurriculumDetail!C256&lt;&gt;2),OR(CurriculumDetail!F257&gt;0,CurriculumDetail!C257&lt;&gt;2),OR(CurriculumDetail!F258&gt;0,CurriculumDetail!C258&lt;&gt;2),OR(CurriculumDetail!F259&gt;0,CurriculumDetail!C259&lt;&gt;2),OR(CurriculumDetail!F260&gt;0,CurriculumDetail!C260&lt;&gt;2),OR(CurriculumDetail!F261&gt;0,CurriculumDetail!C261&lt;&gt;2),OR(CurriculumDetail!F262&gt;0,CurriculumDetail!C262&lt;&gt;2),OR(CurriculumDetail!F263&gt;0,CurriculumDetail!C263&lt;&gt;2),OR(CurriculumDetail!F264&gt;0,CurriculumDetail!C264&lt;&gt;2),OR(CurriculumDetail!F265&gt;0,CurriculumDetail!C265&lt;&gt;2))</f>
        <v>1</v>
      </c>
      <c r="G37" s="1" t="str">
        <f aca="false">IF((COUNTA(CurriculumDetail!G251:G265) &gt; 0), "x", "")</f>
        <v>x</v>
      </c>
      <c r="H37" s="1" t="str">
        <f aca="false">IF((COUNTA(CurriculumDetail!H251:H265) &gt; 0), "x", "")</f>
        <v/>
      </c>
      <c r="I37" s="1" t="str">
        <f aca="false">IF((COUNTA(CurriculumDetail!I251:I265) &gt; 0), "x", "")</f>
        <v/>
      </c>
      <c r="J37" s="1" t="str">
        <f aca="false">IF((COUNTA(CurriculumDetail!J251:J265) &gt; 0), "x", "")</f>
        <v/>
      </c>
      <c r="K37" s="1" t="str">
        <f aca="false">IF((COUNTA(CurriculumDetail!K251:K265) &gt; 0), "x", "")</f>
        <v/>
      </c>
      <c r="L37" s="1" t="str">
        <f aca="false">IF((COUNTA(CurriculumDetail!L251:L265) &gt; 0), "x", "")</f>
        <v/>
      </c>
      <c r="M37" s="1" t="str">
        <f aca="false">IF((COUNTA(CurriculumDetail!M251:M265) &gt; 0), "x", "")</f>
        <v/>
      </c>
      <c r="N37" s="1" t="str">
        <f aca="false">IF((COUNTA(CurriculumDetail!N251:N265) &gt; 0), "x", "")</f>
        <v/>
      </c>
      <c r="O37" s="1" t="str">
        <f aca="false">IF((COUNTA(CurriculumDetail!O251:O265) &gt; 0), "x", "")</f>
        <v/>
      </c>
      <c r="P37" s="1" t="str">
        <f aca="false">IF((COUNTA(CurriculumDetail!P251:P265) &gt; 0), "x", "")</f>
        <v/>
      </c>
      <c r="Q37" s="1" t="str">
        <f aca="false">IF((COUNTA(CurriculumDetail!Q251:Q265) &gt; 0), "x", "")</f>
        <v/>
      </c>
      <c r="R37" s="1" t="str">
        <f aca="false">IF((COUNTA(CurriculumDetail!R251:R265) &gt; 0), "x", "")</f>
        <v/>
      </c>
      <c r="S37" s="1" t="str">
        <f aca="false">IF((COUNTA(CurriculumDetail!U251:U265) &gt; 0), "x", "")</f>
        <v/>
      </c>
      <c r="T37" s="1" t="str">
        <f aca="false">IF((COUNTA(CurriculumDetail!V251:V265) &gt; 0), "x", "")</f>
        <v/>
      </c>
      <c r="U37" s="1" t="str">
        <f aca="false">IF((COUNTA(CurriculumDetail!W251:W265) &gt; 0), "x", "")</f>
        <v/>
      </c>
      <c r="V37" s="1" t="str">
        <f aca="false">IF((COUNTA(CurriculumDetail!X251:X265) &gt; 0), "x", "")</f>
        <v/>
      </c>
      <c r="W37" s="1" t="str">
        <f aca="false">IF((COUNTA(#REF!) &gt; 0), "x", "")</f>
        <v>x</v>
      </c>
      <c r="X37" s="1" t="str">
        <f aca="false">IF((COUNTA(#REF!) &gt; 0), "x", "")</f>
        <v>x</v>
      </c>
      <c r="Y37" s="1" t="str">
        <f aca="false">IF((COUNTA(CurriculumDetail!Y251:Y265) &gt; 0), "x", "")</f>
        <v/>
      </c>
      <c r="Z37" s="1" t="str">
        <f aca="false">IF((COUNTA(CurriculumDetail!Z251:Z265) &gt; 0), "x", "")</f>
        <v/>
      </c>
      <c r="AA37" s="1" t="str">
        <f aca="false">IF((COUNTA(CurriculumDetail!AA251:AA265) &gt; 0), "x", "")</f>
        <v>x</v>
      </c>
      <c r="AB37" s="1" t="str">
        <f aca="false">IF((COUNTA(CurriculumDetail!AB251:AB265) &gt; 0), "x", "")</f>
        <v/>
      </c>
      <c r="AC37" s="1" t="str">
        <f aca="false">IF((COUNTA(CurriculumDetail!AC251:AC265) &gt; 0), "x", "")</f>
        <v/>
      </c>
      <c r="AD37" s="1" t="str">
        <f aca="false">IF((COUNTA(CurriculumDetail!AD251:AD265) &gt; 0), "x", "")</f>
        <v/>
      </c>
      <c r="AE37" s="1" t="str">
        <f aca="false">IF((COUNTA(CurriculumDetail!AE251:AE265) &gt; 0), "x", "")</f>
        <v/>
      </c>
      <c r="AF37" s="1" t="str">
        <f aca="false">IF((COUNTA(CurriculumDetail!AF251:AF265) &gt; 0), "x", "")</f>
        <v/>
      </c>
      <c r="AG37" s="1" t="str">
        <f aca="false">IF((COUNTA(CurriculumDetail!AG251:AG265) &gt; 0), "x", "")</f>
        <v/>
      </c>
      <c r="AH37" s="1" t="str">
        <f aca="false">IF((COUNTA(CurriculumDetail!AH251:AH265) &gt; 0), "x", "")</f>
        <v/>
      </c>
      <c r="AI37" s="1" t="str">
        <f aca="false">IF((COUNTA(CurriculumDetail!AI251:AI265) &gt; 0), "x", "")</f>
        <v/>
      </c>
      <c r="AJ37" s="1" t="str">
        <f aca="false">IF((COUNTA(CurriculumDetail!AJ251:AJ265) &gt; 0), "x", "")</f>
        <v/>
      </c>
    </row>
    <row collapsed="false" customFormat="true" customHeight="false" hidden="false" ht="12.65" outlineLevel="0" r="38" s="1">
      <c r="A38" s="25" t="s">
        <v>220</v>
      </c>
      <c r="B38" s="25" t="s">
        <v>245</v>
      </c>
      <c r="C38" s="1" t="n">
        <v>0</v>
      </c>
      <c r="D38" s="1" t="n">
        <v>0</v>
      </c>
      <c r="E38" s="1" t="b">
        <f aca="false">AND(OR(CurriculumDetail!F268&gt;0,CurriculumDetail!C268&lt;&gt;1),OR(CurriculumDetail!F269&gt;0,CurriculumDetail!C269&lt;&gt;1),OR(CurriculumDetail!F270&gt;0,CurriculumDetail!C270&lt;&gt;1),OR(CurriculumDetail!F271&gt;0,CurriculumDetail!C271&lt;&gt;1),OR(CurriculumDetail!F272&gt;0,CurriculumDetail!C272&lt;&gt;1))</f>
        <v>1</v>
      </c>
      <c r="F38" s="1" t="b">
        <f aca="false">AND(OR(CurriculumDetail!F268&gt;0,CurriculumDetail!C268&lt;&gt;2),OR(CurriculumDetail!F269&gt;0,CurriculumDetail!C269&lt;&gt;2),OR(CurriculumDetail!F270&gt;0,CurriculumDetail!C270&lt;&gt;2),OR(CurriculumDetail!F271&gt;0,CurriculumDetail!C271&lt;&gt;2),OR(CurriculumDetail!F272&gt;0,CurriculumDetail!C272&lt;&gt;2))</f>
        <v>1</v>
      </c>
      <c r="G38" s="1" t="str">
        <f aca="false">IF((COUNTA(CurriculumDetail!G267:G272) &gt; 0), "x", "")</f>
        <v/>
      </c>
      <c r="H38" s="1" t="str">
        <f aca="false">IF((COUNTA(CurriculumDetail!H267:H272) &gt; 0), "x", "")</f>
        <v/>
      </c>
      <c r="I38" s="1" t="str">
        <f aca="false">IF((COUNTA(CurriculumDetail!I267:I272) &gt; 0), "x", "")</f>
        <v/>
      </c>
      <c r="J38" s="1" t="str">
        <f aca="false">IF((COUNTA(CurriculumDetail!J267:J272) &gt; 0), "x", "")</f>
        <v/>
      </c>
      <c r="K38" s="1" t="str">
        <f aca="false">IF((COUNTA(CurriculumDetail!K267:K272) &gt; 0), "x", "")</f>
        <v/>
      </c>
      <c r="L38" s="1" t="str">
        <f aca="false">IF((COUNTA(CurriculumDetail!L267:L272) &gt; 0), "x", "")</f>
        <v/>
      </c>
      <c r="M38" s="1" t="str">
        <f aca="false">IF((COUNTA(CurriculumDetail!M267:M272) &gt; 0), "x", "")</f>
        <v/>
      </c>
      <c r="N38" s="1" t="str">
        <f aca="false">IF((COUNTA(CurriculumDetail!N267:N272) &gt; 0), "x", "")</f>
        <v/>
      </c>
      <c r="O38" s="1" t="str">
        <f aca="false">IF((COUNTA(CurriculumDetail!O267:O272) &gt; 0), "x", "")</f>
        <v/>
      </c>
      <c r="P38" s="1" t="str">
        <f aca="false">IF((COUNTA(CurriculumDetail!P267:P272) &gt; 0), "x", "")</f>
        <v/>
      </c>
      <c r="Q38" s="1" t="str">
        <f aca="false">IF((COUNTA(CurriculumDetail!Q267:Q272) &gt; 0), "x", "")</f>
        <v/>
      </c>
      <c r="R38" s="1" t="str">
        <f aca="false">IF((COUNTA(CurriculumDetail!R267:R272) &gt; 0), "x", "")</f>
        <v/>
      </c>
      <c r="S38" s="1" t="str">
        <f aca="false">IF((COUNTA(CurriculumDetail!U267:U272) &gt; 0), "x", "")</f>
        <v/>
      </c>
      <c r="T38" s="1" t="str">
        <f aca="false">IF((COUNTA(CurriculumDetail!V267:V272) &gt; 0), "x", "")</f>
        <v/>
      </c>
      <c r="U38" s="1" t="str">
        <f aca="false">IF((COUNTA(CurriculumDetail!W267:W272) &gt; 0), "x", "")</f>
        <v/>
      </c>
      <c r="V38" s="1" t="str">
        <f aca="false">IF((COUNTA(CurriculumDetail!X267:X272) &gt; 0), "x", "")</f>
        <v/>
      </c>
      <c r="W38" s="1" t="str">
        <f aca="false">IF((COUNTA(#REF!) &gt; 0), "x", "")</f>
        <v>x</v>
      </c>
      <c r="X38" s="1" t="str">
        <f aca="false">IF((COUNTA(#REF!) &gt; 0), "x", "")</f>
        <v>x</v>
      </c>
      <c r="Y38" s="1" t="str">
        <f aca="false">IF((COUNTA(CurriculumDetail!Y267:Y272) &gt; 0), "x", "")</f>
        <v/>
      </c>
      <c r="Z38" s="1" t="str">
        <f aca="false">IF((COUNTA(CurriculumDetail!Z267:Z272) &gt; 0), "x", "")</f>
        <v/>
      </c>
      <c r="AA38" s="1" t="str">
        <f aca="false">IF((COUNTA(CurriculumDetail!AA267:AA272) &gt; 0), "x", "")</f>
        <v>x</v>
      </c>
      <c r="AB38" s="1" t="str">
        <f aca="false">IF((COUNTA(CurriculumDetail!AB267:AB272) &gt; 0), "x", "")</f>
        <v/>
      </c>
      <c r="AC38" s="1" t="str">
        <f aca="false">IF((COUNTA(CurriculumDetail!AC267:AC272) &gt; 0), "x", "")</f>
        <v/>
      </c>
      <c r="AD38" s="1" t="str">
        <f aca="false">IF((COUNTA(CurriculumDetail!AD267:AD272) &gt; 0), "x", "")</f>
        <v/>
      </c>
      <c r="AE38" s="1" t="str">
        <f aca="false">IF((COUNTA(CurriculumDetail!AE267:AE272) &gt; 0), "x", "")</f>
        <v/>
      </c>
      <c r="AF38" s="1" t="str">
        <f aca="false">IF((COUNTA(CurriculumDetail!AF267:AF272) &gt; 0), "x", "")</f>
        <v/>
      </c>
      <c r="AG38" s="1" t="str">
        <f aca="false">IF((COUNTA(CurriculumDetail!AG267:AG272) &gt; 0), "x", "")</f>
        <v/>
      </c>
      <c r="AH38" s="1" t="str">
        <f aca="false">IF((COUNTA(CurriculumDetail!AH267:AH272) &gt; 0), "x", "")</f>
        <v/>
      </c>
      <c r="AI38" s="1" t="str">
        <f aca="false">IF((COUNTA(CurriculumDetail!AI267:AI272) &gt; 0), "x", "")</f>
        <v/>
      </c>
      <c r="AJ38" s="1" t="str">
        <f aca="false">IF((COUNTA(CurriculumDetail!AJ267:AJ272) &gt; 0), "x", "")</f>
        <v/>
      </c>
    </row>
    <row collapsed="false" customFormat="true" customHeight="false" hidden="false" ht="12.65" outlineLevel="0" r="39" s="1">
      <c r="A39" s="25" t="s">
        <v>220</v>
      </c>
      <c r="B39" s="25" t="s">
        <v>251</v>
      </c>
      <c r="C39" s="1" t="n">
        <v>0</v>
      </c>
      <c r="D39" s="1" t="n">
        <v>0</v>
      </c>
      <c r="E39" s="1" t="b">
        <f aca="false">AND(OR(CurriculumDetail!F275&gt;0,CurriculumDetail!C275&lt;&gt;1),OR(CurriculumDetail!F276&gt;0,CurriculumDetail!C276&lt;&gt;1),OR(CurriculumDetail!F277&gt;0,CurriculumDetail!C277&lt;&gt;1),OR(CurriculumDetail!F278&gt;0,CurriculumDetail!C278&lt;&gt;1),OR(CurriculumDetail!F279&gt;0,CurriculumDetail!C279&lt;&gt;1),OR(CurriculumDetail!F280&gt;0,CurriculumDetail!C280&lt;&gt;1),OR(CurriculumDetail!F281&gt;0,CurriculumDetail!C281&lt;&gt;1),OR(CurriculumDetail!F282&gt;0,CurriculumDetail!C282&lt;&gt;1))</f>
        <v>1</v>
      </c>
      <c r="F39" s="1" t="b">
        <f aca="false">AND(OR(CurriculumDetail!F275&gt;0,CurriculumDetail!C275&lt;&gt;2),OR(CurriculumDetail!F276&gt;0,CurriculumDetail!C276&lt;&gt;2),OR(CurriculumDetail!F277&gt;0,CurriculumDetail!C277&lt;&gt;2),OR(CurriculumDetail!F278&gt;0,CurriculumDetail!C278&lt;&gt;2),OR(CurriculumDetail!F279&gt;0,CurriculumDetail!C279&lt;&gt;2),OR(CurriculumDetail!F280&gt;0,CurriculumDetail!C280&lt;&gt;2),OR(CurriculumDetail!F281&gt;0,CurriculumDetail!C281&lt;&gt;2),OR(CurriculumDetail!F282&gt;0,CurriculumDetail!C282&lt;&gt;2))</f>
        <v>1</v>
      </c>
      <c r="G39" s="1" t="str">
        <f aca="false">IF((COUNTA(CurriculumDetail!G274:G282) &gt; 0), "x", "")</f>
        <v/>
      </c>
      <c r="H39" s="1" t="str">
        <f aca="false">IF((COUNTA(CurriculumDetail!H274:H282) &gt; 0), "x", "")</f>
        <v/>
      </c>
      <c r="I39" s="1" t="str">
        <f aca="false">IF((COUNTA(CurriculumDetail!I274:I282) &gt; 0), "x", "")</f>
        <v/>
      </c>
      <c r="J39" s="1" t="str">
        <f aca="false">IF((COUNTA(CurriculumDetail!J274:J282) &gt; 0), "x", "")</f>
        <v/>
      </c>
      <c r="K39" s="1" t="str">
        <f aca="false">IF((COUNTA(CurriculumDetail!K274:K282) &gt; 0), "x", "")</f>
        <v/>
      </c>
      <c r="L39" s="1" t="str">
        <f aca="false">IF((COUNTA(CurriculumDetail!L274:L282) &gt; 0), "x", "")</f>
        <v/>
      </c>
      <c r="M39" s="1" t="str">
        <f aca="false">IF((COUNTA(CurriculumDetail!M274:M282) &gt; 0), "x", "")</f>
        <v/>
      </c>
      <c r="N39" s="1" t="str">
        <f aca="false">IF((COUNTA(CurriculumDetail!N274:N282) &gt; 0), "x", "")</f>
        <v/>
      </c>
      <c r="O39" s="1" t="str">
        <f aca="false">IF((COUNTA(CurriculumDetail!O274:O282) &gt; 0), "x", "")</f>
        <v/>
      </c>
      <c r="P39" s="1" t="str">
        <f aca="false">IF((COUNTA(CurriculumDetail!P274:P282) &gt; 0), "x", "")</f>
        <v/>
      </c>
      <c r="Q39" s="1" t="str">
        <f aca="false">IF((COUNTA(CurriculumDetail!Q274:Q282) &gt; 0), "x", "")</f>
        <v/>
      </c>
      <c r="R39" s="1" t="str">
        <f aca="false">IF((COUNTA(CurriculumDetail!R274:R282) &gt; 0), "x", "")</f>
        <v/>
      </c>
      <c r="S39" s="1" t="str">
        <f aca="false">IF((COUNTA(CurriculumDetail!U274:U282) &gt; 0), "x", "")</f>
        <v/>
      </c>
      <c r="T39" s="1" t="str">
        <f aca="false">IF((COUNTA(CurriculumDetail!V274:V282) &gt; 0), "x", "")</f>
        <v/>
      </c>
      <c r="U39" s="1" t="str">
        <f aca="false">IF((COUNTA(CurriculumDetail!W274:W282) &gt; 0), "x", "")</f>
        <v/>
      </c>
      <c r="V39" s="1" t="str">
        <f aca="false">IF((COUNTA(CurriculumDetail!X274:X282) &gt; 0), "x", "")</f>
        <v/>
      </c>
      <c r="W39" s="1" t="str">
        <f aca="false">IF((COUNTA(#REF!) &gt; 0), "x", "")</f>
        <v>x</v>
      </c>
      <c r="X39" s="1" t="str">
        <f aca="false">IF((COUNTA(#REF!) &gt; 0), "x", "")</f>
        <v>x</v>
      </c>
      <c r="Y39" s="1" t="str">
        <f aca="false">IF((COUNTA(CurriculumDetail!Y274:Y282) &gt; 0), "x", "")</f>
        <v/>
      </c>
      <c r="Z39" s="1" t="str">
        <f aca="false">IF((COUNTA(CurriculumDetail!Z274:Z282) &gt; 0), "x", "")</f>
        <v/>
      </c>
      <c r="AA39" s="1" t="str">
        <f aca="false">IF((COUNTA(CurriculumDetail!AA274:AA282) &gt; 0), "x", "")</f>
        <v>x</v>
      </c>
      <c r="AB39" s="1" t="str">
        <f aca="false">IF((COUNTA(CurriculumDetail!AB274:AB282) &gt; 0), "x", "")</f>
        <v/>
      </c>
      <c r="AC39" s="1" t="str">
        <f aca="false">IF((COUNTA(CurriculumDetail!AC274:AC282) &gt; 0), "x", "")</f>
        <v/>
      </c>
      <c r="AD39" s="1" t="str">
        <f aca="false">IF((COUNTA(CurriculumDetail!AD274:AD282) &gt; 0), "x", "")</f>
        <v/>
      </c>
      <c r="AE39" s="1" t="str">
        <f aca="false">IF((COUNTA(CurriculumDetail!AE274:AE282) &gt; 0), "x", "")</f>
        <v/>
      </c>
      <c r="AF39" s="1" t="str">
        <f aca="false">IF((COUNTA(CurriculumDetail!AF274:AF282) &gt; 0), "x", "")</f>
        <v/>
      </c>
      <c r="AG39" s="1" t="str">
        <f aca="false">IF((COUNTA(CurriculumDetail!AG274:AG282) &gt; 0), "x", "")</f>
        <v/>
      </c>
      <c r="AH39" s="1" t="str">
        <f aca="false">IF((COUNTA(CurriculumDetail!AH274:AH282) &gt; 0), "x", "")</f>
        <v/>
      </c>
      <c r="AI39" s="1" t="str">
        <f aca="false">IF((COUNTA(CurriculumDetail!AI274:AI282) &gt; 0), "x", "")</f>
        <v/>
      </c>
      <c r="AJ39" s="1" t="str">
        <f aca="false">IF((COUNTA(CurriculumDetail!AJ274:AJ282) &gt; 0), "x", "")</f>
        <v/>
      </c>
    </row>
    <row collapsed="false" customFormat="true" customHeight="false" hidden="false" ht="12.65" outlineLevel="0" r="40" s="1">
      <c r="A40" s="25" t="s">
        <v>220</v>
      </c>
      <c r="B40" s="25" t="s">
        <v>260</v>
      </c>
      <c r="C40" s="1" t="n">
        <v>0</v>
      </c>
      <c r="D40" s="1" t="n">
        <v>0</v>
      </c>
      <c r="E40" s="1" t="b">
        <f aca="false">AND(OR(CurriculumDetail!F285&gt;0,CurriculumDetail!C285&lt;&gt;1),OR(CurriculumDetail!F286&gt;0,CurriculumDetail!C286&lt;&gt;1),OR(CurriculumDetail!F287&gt;0,CurriculumDetail!C287&lt;&gt;1),OR(CurriculumDetail!F288&gt;0,CurriculumDetail!C288&lt;&gt;1),OR(CurriculumDetail!F289&gt;0,CurriculumDetail!C289&lt;&gt;1),OR(CurriculumDetail!F290&gt;0,CurriculumDetail!C290&lt;&gt;1),OR(CurriculumDetail!F291&gt;0,CurriculumDetail!C291&lt;&gt;1),OR(CurriculumDetail!F292&gt;0,CurriculumDetail!C292&lt;&gt;1))</f>
        <v>1</v>
      </c>
      <c r="F40" s="1" t="b">
        <f aca="false">AND(OR(CurriculumDetail!F285&gt;0,CurriculumDetail!C285&lt;&gt;2),OR(CurriculumDetail!F286&gt;0,CurriculumDetail!C286&lt;&gt;2),OR(CurriculumDetail!F287&gt;0,CurriculumDetail!C287&lt;&gt;2),OR(CurriculumDetail!F288&gt;0,CurriculumDetail!C288&lt;&gt;2),OR(CurriculumDetail!F289&gt;0,CurriculumDetail!C289&lt;&gt;2),OR(CurriculumDetail!F290&gt;0,CurriculumDetail!C290&lt;&gt;2),OR(CurriculumDetail!F291&gt;0,CurriculumDetail!C291&lt;&gt;2),OR(CurriculumDetail!F292&gt;0,CurriculumDetail!C292&lt;&gt;2))</f>
        <v>1</v>
      </c>
      <c r="G40" s="1" t="str">
        <f aca="false">IF((COUNTA(CurriculumDetail!G284:G292) &gt; 0), "x", "")</f>
        <v/>
      </c>
      <c r="H40" s="1" t="str">
        <f aca="false">IF((COUNTA(CurriculumDetail!H284:H292) &gt; 0), "x", "")</f>
        <v/>
      </c>
      <c r="I40" s="1" t="str">
        <f aca="false">IF((COUNTA(CurriculumDetail!I284:I292) &gt; 0), "x", "")</f>
        <v/>
      </c>
      <c r="J40" s="1" t="str">
        <f aca="false">IF((COUNTA(CurriculumDetail!J284:J292) &gt; 0), "x", "")</f>
        <v/>
      </c>
      <c r="K40" s="1" t="str">
        <f aca="false">IF((COUNTA(CurriculumDetail!K284:K292) &gt; 0), "x", "")</f>
        <v/>
      </c>
      <c r="L40" s="1" t="str">
        <f aca="false">IF((COUNTA(CurriculumDetail!L284:L292) &gt; 0), "x", "")</f>
        <v/>
      </c>
      <c r="M40" s="1" t="str">
        <f aca="false">IF((COUNTA(CurriculumDetail!M284:M292) &gt; 0), "x", "")</f>
        <v/>
      </c>
      <c r="N40" s="1" t="str">
        <f aca="false">IF((COUNTA(CurriculumDetail!N284:N292) &gt; 0), "x", "")</f>
        <v/>
      </c>
      <c r="O40" s="1" t="str">
        <f aca="false">IF((COUNTA(CurriculumDetail!O284:O292) &gt; 0), "x", "")</f>
        <v/>
      </c>
      <c r="P40" s="1" t="str">
        <f aca="false">IF((COUNTA(CurriculumDetail!P284:P292) &gt; 0), "x", "")</f>
        <v/>
      </c>
      <c r="Q40" s="1" t="str">
        <f aca="false">IF((COUNTA(CurriculumDetail!Q284:Q292) &gt; 0), "x", "")</f>
        <v/>
      </c>
      <c r="R40" s="1" t="str">
        <f aca="false">IF((COUNTA(CurriculumDetail!R284:R292) &gt; 0), "x", "")</f>
        <v/>
      </c>
      <c r="S40" s="1" t="str">
        <f aca="false">IF((COUNTA(CurriculumDetail!U284:U292) &gt; 0), "x", "")</f>
        <v/>
      </c>
      <c r="T40" s="1" t="str">
        <f aca="false">IF((COUNTA(CurriculumDetail!V284:V292) &gt; 0), "x", "")</f>
        <v/>
      </c>
      <c r="U40" s="1" t="str">
        <f aca="false">IF((COUNTA(CurriculumDetail!W284:W292) &gt; 0), "x", "")</f>
        <v/>
      </c>
      <c r="V40" s="1" t="str">
        <f aca="false">IF((COUNTA(CurriculumDetail!X284:X292) &gt; 0), "x", "")</f>
        <v/>
      </c>
      <c r="W40" s="1" t="str">
        <f aca="false">IF((COUNTA(#REF!) &gt; 0), "x", "")</f>
        <v>x</v>
      </c>
      <c r="X40" s="1" t="str">
        <f aca="false">IF((COUNTA(#REF!) &gt; 0), "x", "")</f>
        <v>x</v>
      </c>
      <c r="Y40" s="1" t="str">
        <f aca="false">IF((COUNTA(CurriculumDetail!Y284:Y292) &gt; 0), "x", "")</f>
        <v/>
      </c>
      <c r="Z40" s="1" t="str">
        <f aca="false">IF((COUNTA(CurriculumDetail!Z284:Z292) &gt; 0), "x", "")</f>
        <v/>
      </c>
      <c r="AA40" s="1" t="str">
        <f aca="false">IF((COUNTA(CurriculumDetail!AA284:AA292) &gt; 0), "x", "")</f>
        <v>x</v>
      </c>
      <c r="AB40" s="1" t="str">
        <f aca="false">IF((COUNTA(CurriculumDetail!AB284:AB292) &gt; 0), "x", "")</f>
        <v/>
      </c>
      <c r="AC40" s="1" t="str">
        <f aca="false">IF((COUNTA(CurriculumDetail!AC284:AC292) &gt; 0), "x", "")</f>
        <v/>
      </c>
      <c r="AD40" s="1" t="str">
        <f aca="false">IF((COUNTA(CurriculumDetail!AD284:AD292) &gt; 0), "x", "")</f>
        <v/>
      </c>
      <c r="AE40" s="1" t="str">
        <f aca="false">IF((COUNTA(CurriculumDetail!AE284:AE292) &gt; 0), "x", "")</f>
        <v/>
      </c>
      <c r="AF40" s="1" t="str">
        <f aca="false">IF((COUNTA(CurriculumDetail!AF284:AF292) &gt; 0), "x", "")</f>
        <v/>
      </c>
      <c r="AG40" s="1" t="str">
        <f aca="false">IF((COUNTA(CurriculumDetail!AG284:AG292) &gt; 0), "x", "")</f>
        <v/>
      </c>
      <c r="AH40" s="1" t="str">
        <f aca="false">IF((COUNTA(CurriculumDetail!AH284:AH292) &gt; 0), "x", "")</f>
        <v/>
      </c>
      <c r="AI40" s="1" t="str">
        <f aca="false">IF((COUNTA(CurriculumDetail!AI284:AI292) &gt; 0), "x", "")</f>
        <v/>
      </c>
      <c r="AJ40" s="1" t="str">
        <f aca="false">IF((COUNTA(CurriculumDetail!AJ284:AJ292) &gt; 0), "x", "")</f>
        <v/>
      </c>
    </row>
    <row collapsed="false" customFormat="true" customHeight="false" hidden="false" ht="12.65" outlineLevel="0" r="41" s="1">
      <c r="A41" s="25" t="s">
        <v>220</v>
      </c>
      <c r="B41" s="25" t="s">
        <v>269</v>
      </c>
      <c r="C41" s="1" t="n">
        <v>0</v>
      </c>
      <c r="D41" s="1" t="n">
        <v>0</v>
      </c>
      <c r="E41" s="1" t="b">
        <f aca="false">AND(OR(CurriculumDetail!F295&gt;0,CurriculumDetail!C295&lt;&gt;1),OR(CurriculumDetail!F296&gt;0,CurriculumDetail!C296&lt;&gt;1),OR(CurriculumDetail!F297&gt;0,CurriculumDetail!C297&lt;&gt;1),OR(CurriculumDetail!F298&gt;0,CurriculumDetail!C298&lt;&gt;1),OR(CurriculumDetail!F299&gt;0,CurriculumDetail!C299&lt;&gt;1),OR(CurriculumDetail!F300&gt;0,CurriculumDetail!C300&lt;&gt;1))</f>
        <v>1</v>
      </c>
      <c r="F41" s="1" t="b">
        <f aca="false">AND(OR(CurriculumDetail!F295&gt;0,CurriculumDetail!C295&lt;&gt;2),OR(CurriculumDetail!F296&gt;0,CurriculumDetail!C296&lt;&gt;2),OR(CurriculumDetail!F297&gt;0,CurriculumDetail!C297&lt;&gt;2),OR(CurriculumDetail!F298&gt;0,CurriculumDetail!C298&lt;&gt;2),OR(CurriculumDetail!F299&gt;0,CurriculumDetail!C299&lt;&gt;2),OR(CurriculumDetail!F300&gt;0,CurriculumDetail!C300&lt;&gt;2))</f>
        <v>1</v>
      </c>
      <c r="G41" s="1" t="str">
        <f aca="false">IF((COUNTA(CurriculumDetail!G294:G300) &gt; 0), "x", "")</f>
        <v/>
      </c>
      <c r="H41" s="1" t="str">
        <f aca="false">IF((COUNTA(CurriculumDetail!H294:H300) &gt; 0), "x", "")</f>
        <v/>
      </c>
      <c r="I41" s="1" t="str">
        <f aca="false">IF((COUNTA(CurriculumDetail!I294:I300) &gt; 0), "x", "")</f>
        <v/>
      </c>
      <c r="J41" s="1" t="str">
        <f aca="false">IF((COUNTA(CurriculumDetail!J294:J300) &gt; 0), "x", "")</f>
        <v/>
      </c>
      <c r="K41" s="1" t="str">
        <f aca="false">IF((COUNTA(CurriculumDetail!K294:K300) &gt; 0), "x", "")</f>
        <v/>
      </c>
      <c r="L41" s="1" t="str">
        <f aca="false">IF((COUNTA(CurriculumDetail!L294:L300) &gt; 0), "x", "")</f>
        <v/>
      </c>
      <c r="M41" s="1" t="str">
        <f aca="false">IF((COUNTA(CurriculumDetail!M294:M300) &gt; 0), "x", "")</f>
        <v/>
      </c>
      <c r="N41" s="1" t="str">
        <f aca="false">IF((COUNTA(CurriculumDetail!N294:N300) &gt; 0), "x", "")</f>
        <v/>
      </c>
      <c r="O41" s="1" t="str">
        <f aca="false">IF((COUNTA(CurriculumDetail!O294:O300) &gt; 0), "x", "")</f>
        <v/>
      </c>
      <c r="P41" s="1" t="str">
        <f aca="false">IF((COUNTA(CurriculumDetail!P294:P300) &gt; 0), "x", "")</f>
        <v/>
      </c>
      <c r="Q41" s="1" t="str">
        <f aca="false">IF((COUNTA(CurriculumDetail!Q294:Q300) &gt; 0), "x", "")</f>
        <v/>
      </c>
      <c r="R41" s="1" t="str">
        <f aca="false">IF((COUNTA(CurriculumDetail!R294:R300) &gt; 0), "x", "")</f>
        <v/>
      </c>
      <c r="S41" s="1" t="str">
        <f aca="false">IF((COUNTA(CurriculumDetail!U294:U300) &gt; 0), "x", "")</f>
        <v/>
      </c>
      <c r="T41" s="1" t="str">
        <f aca="false">IF((COUNTA(CurriculumDetail!V294:V300) &gt; 0), "x", "")</f>
        <v/>
      </c>
      <c r="U41" s="1" t="str">
        <f aca="false">IF((COUNTA(CurriculumDetail!W294:W300) &gt; 0), "x", "")</f>
        <v/>
      </c>
      <c r="V41" s="1" t="str">
        <f aca="false">IF((COUNTA(CurriculumDetail!X294:X300) &gt; 0), "x", "")</f>
        <v/>
      </c>
      <c r="W41" s="1" t="str">
        <f aca="false">IF((COUNTA(#REF!) &gt; 0), "x", "")</f>
        <v>x</v>
      </c>
      <c r="X41" s="1" t="str">
        <f aca="false">IF((COUNTA(#REF!) &gt; 0), "x", "")</f>
        <v>x</v>
      </c>
      <c r="Y41" s="1" t="str">
        <f aca="false">IF((COUNTA(CurriculumDetail!Y294:Y300) &gt; 0), "x", "")</f>
        <v/>
      </c>
      <c r="Z41" s="1" t="str">
        <f aca="false">IF((COUNTA(CurriculumDetail!Z294:Z300) &gt; 0), "x", "")</f>
        <v/>
      </c>
      <c r="AA41" s="1" t="str">
        <f aca="false">IF((COUNTA(CurriculumDetail!AA294:AA300) &gt; 0), "x", "")</f>
        <v>x</v>
      </c>
      <c r="AB41" s="1" t="str">
        <f aca="false">IF((COUNTA(CurriculumDetail!AB294:AB300) &gt; 0), "x", "")</f>
        <v/>
      </c>
      <c r="AC41" s="1" t="str">
        <f aca="false">IF((COUNTA(CurriculumDetail!AC294:AC300) &gt; 0), "x", "")</f>
        <v/>
      </c>
      <c r="AD41" s="1" t="str">
        <f aca="false">IF((COUNTA(CurriculumDetail!AD294:AD300) &gt; 0), "x", "")</f>
        <v/>
      </c>
      <c r="AE41" s="1" t="str">
        <f aca="false">IF((COUNTA(CurriculumDetail!AE294:AE300) &gt; 0), "x", "")</f>
        <v/>
      </c>
      <c r="AF41" s="1" t="str">
        <f aca="false">IF((COUNTA(CurriculumDetail!AF294:AF300) &gt; 0), "x", "")</f>
        <v/>
      </c>
      <c r="AG41" s="1" t="str">
        <f aca="false">IF((COUNTA(CurriculumDetail!AG294:AG300) &gt; 0), "x", "")</f>
        <v/>
      </c>
      <c r="AH41" s="1" t="str">
        <f aca="false">IF((COUNTA(CurriculumDetail!AH294:AH300) &gt; 0), "x", "")</f>
        <v/>
      </c>
      <c r="AI41" s="1" t="str">
        <f aca="false">IF((COUNTA(CurriculumDetail!AI294:AI300) &gt; 0), "x", "")</f>
        <v/>
      </c>
      <c r="AJ41" s="1" t="str">
        <f aca="false">IF((COUNTA(CurriculumDetail!AJ294:AJ300) &gt; 0), "x", "")</f>
        <v/>
      </c>
    </row>
    <row collapsed="false" customFormat="true" customHeight="false" hidden="false" ht="12.1" outlineLevel="0" r="42" s="1">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row>
    <row collapsed="false" customFormat="true" customHeight="false" hidden="false" ht="12.65" outlineLevel="0" r="43" s="1">
      <c r="A43" s="25" t="s">
        <v>276</v>
      </c>
      <c r="B43" s="25" t="s">
        <v>277</v>
      </c>
      <c r="C43" s="1" t="n">
        <v>4</v>
      </c>
      <c r="D43" s="1" t="n">
        <v>0</v>
      </c>
      <c r="E43" s="1" t="b">
        <f aca="false">AND(OR(CurriculumDetail!F303&gt;0,CurriculumDetail!C303&lt;&gt;1),OR(CurriculumDetail!F304&gt;0,CurriculumDetail!C304&lt;&gt;1),OR(CurriculumDetail!F305&gt;0,CurriculumDetail!C305&lt;&gt;1),OR(CurriculumDetail!F306&gt;0,CurriculumDetail!C306&lt;&gt;1),OR(CurriculumDetail!F307&gt;0,CurriculumDetail!C307&lt;&gt;1))</f>
        <v>1</v>
      </c>
      <c r="F43" s="1" t="b">
        <f aca="false">AND(OR(CurriculumDetail!F303&gt;0,CurriculumDetail!C303&lt;&gt;2),OR(CurriculumDetail!F304&gt;0,CurriculumDetail!C304&lt;&gt;2),OR(CurriculumDetail!F305&gt;0,CurriculumDetail!C305&lt;&gt;2),OR(CurriculumDetail!F306&gt;0,CurriculumDetail!C306&lt;&gt;2),OR(CurriculumDetail!F307&gt;0,CurriculumDetail!C307&lt;&gt;2))</f>
        <v>1</v>
      </c>
      <c r="G43" s="1" t="str">
        <f aca="false">IF((COUNTA(CurriculumDetail!G302:G307) &gt; 0), "x", "")</f>
        <v/>
      </c>
      <c r="H43" s="1" t="str">
        <f aca="false">IF((COUNTA(CurriculumDetail!H302:H307) &gt; 0), "x", "")</f>
        <v/>
      </c>
      <c r="I43" s="1" t="str">
        <f aca="false">IF((COUNTA(CurriculumDetail!I302:I307) &gt; 0), "x", "")</f>
        <v/>
      </c>
      <c r="J43" s="1" t="str">
        <f aca="false">IF((COUNTA(CurriculumDetail!J302:J307) &gt; 0), "x", "")</f>
        <v/>
      </c>
      <c r="K43" s="1" t="str">
        <f aca="false">IF((COUNTA(CurriculumDetail!K302:K307) &gt; 0), "x", "")</f>
        <v/>
      </c>
      <c r="L43" s="1" t="str">
        <f aca="false">IF((COUNTA(CurriculumDetail!L302:L307) &gt; 0), "x", "")</f>
        <v/>
      </c>
      <c r="M43" s="1" t="str">
        <f aca="false">IF((COUNTA(CurriculumDetail!M302:M307) &gt; 0), "x", "")</f>
        <v/>
      </c>
      <c r="N43" s="1" t="str">
        <f aca="false">IF((COUNTA(CurriculumDetail!N302:N307) &gt; 0), "x", "")</f>
        <v/>
      </c>
      <c r="O43" s="1" t="str">
        <f aca="false">IF((COUNTA(CurriculumDetail!O302:O307) &gt; 0), "x", "")</f>
        <v>x</v>
      </c>
      <c r="P43" s="1" t="str">
        <f aca="false">IF((COUNTA(CurriculumDetail!P302:P307) &gt; 0), "x", "")</f>
        <v>x</v>
      </c>
      <c r="Q43" s="1" t="str">
        <f aca="false">IF((COUNTA(CurriculumDetail!Q302:Q307) &gt; 0), "x", "")</f>
        <v/>
      </c>
      <c r="R43" s="1" t="str">
        <f aca="false">IF((COUNTA(CurriculumDetail!R302:R307) &gt; 0), "x", "")</f>
        <v/>
      </c>
      <c r="S43" s="1" t="str">
        <f aca="false">IF((COUNTA(CurriculumDetail!U302:U307) &gt; 0), "x", "")</f>
        <v/>
      </c>
      <c r="T43" s="1" t="str">
        <f aca="false">IF((COUNTA(CurriculumDetail!V302:V307) &gt; 0), "x", "")</f>
        <v>x</v>
      </c>
      <c r="U43" s="1" t="str">
        <f aca="false">IF((COUNTA(CurriculumDetail!W302:W307) &gt; 0), "x", "")</f>
        <v>x</v>
      </c>
      <c r="V43" s="1" t="str">
        <f aca="false">IF((COUNTA(CurriculumDetail!X302:X307) &gt; 0), "x", "")</f>
        <v/>
      </c>
      <c r="W43" s="1" t="str">
        <f aca="false">IF((COUNTA(#REF!) &gt; 0), "x", "")</f>
        <v>x</v>
      </c>
      <c r="X43" s="1" t="str">
        <f aca="false">IF((COUNTA(#REF!) &gt; 0), "x", "")</f>
        <v>x</v>
      </c>
      <c r="Y43" s="1" t="str">
        <f aca="false">IF((COUNTA(CurriculumDetail!Y302:Y307) &gt; 0), "x", "")</f>
        <v/>
      </c>
      <c r="Z43" s="1" t="str">
        <f aca="false">IF((COUNTA(CurriculumDetail!Z302:Z307) &gt; 0), "x", "")</f>
        <v/>
      </c>
      <c r="AA43" s="1" t="str">
        <f aca="false">IF((COUNTA(CurriculumDetail!AA302:AA307) &gt; 0), "x", "")</f>
        <v>x</v>
      </c>
      <c r="AB43" s="1" t="str">
        <f aca="false">IF((COUNTA(CurriculumDetail!AB302:AB307) &gt; 0), "x", "")</f>
        <v/>
      </c>
      <c r="AC43" s="1" t="str">
        <f aca="false">IF((COUNTA(CurriculumDetail!AC302:AC307) &gt; 0), "x", "")</f>
        <v/>
      </c>
      <c r="AD43" s="1" t="str">
        <f aca="false">IF((COUNTA(CurriculumDetail!AD302:AD307) &gt; 0), "x", "")</f>
        <v/>
      </c>
      <c r="AE43" s="1" t="str">
        <f aca="false">IF((COUNTA(CurriculumDetail!AE302:AE307) &gt; 0), "x", "")</f>
        <v/>
      </c>
      <c r="AF43" s="1" t="str">
        <f aca="false">IF((COUNTA(CurriculumDetail!AF302:AF307) &gt; 0), "x", "")</f>
        <v/>
      </c>
      <c r="AG43" s="1" t="str">
        <f aca="false">IF((COUNTA(CurriculumDetail!AG302:AG307) &gt; 0), "x", "")</f>
        <v/>
      </c>
      <c r="AH43" s="1" t="str">
        <f aca="false">IF((COUNTA(CurriculumDetail!AH302:AH307) &gt; 0), "x", "")</f>
        <v/>
      </c>
      <c r="AI43" s="1" t="str">
        <f aca="false">IF((COUNTA(CurriculumDetail!AI302:AI307) &gt; 0), "x", "")</f>
        <v/>
      </c>
      <c r="AJ43" s="1" t="str">
        <f aca="false">IF((COUNTA(CurriculumDetail!AJ302:AJ307) &gt; 0), "x", "")</f>
        <v/>
      </c>
    </row>
    <row collapsed="false" customFormat="true" customHeight="false" hidden="false" ht="12.65" outlineLevel="0" r="44" s="1">
      <c r="A44" s="25" t="s">
        <v>276</v>
      </c>
      <c r="B44" s="25" t="s">
        <v>283</v>
      </c>
      <c r="C44" s="1" t="n">
        <v>0</v>
      </c>
      <c r="D44" s="1" t="n">
        <v>4</v>
      </c>
      <c r="E44" s="1" t="b">
        <f aca="false">AND(OR(CurriculumDetail!F310&gt;0,CurriculumDetail!C310&lt;&gt;1),OR(CurriculumDetail!F311&gt;0,CurriculumDetail!C311&lt;&gt;1),OR(CurriculumDetail!F312&gt;0,CurriculumDetail!C312&lt;&gt;1))</f>
        <v>1</v>
      </c>
      <c r="F44" s="1" t="b">
        <f aca="false">AND(OR(CurriculumDetail!F310&gt;0,CurriculumDetail!C310&lt;&gt;2),OR(CurriculumDetail!F311&gt;0,CurriculumDetail!C311&lt;&gt;2),OR(CurriculumDetail!F312&gt;0,CurriculumDetail!C312&lt;&gt;2))</f>
        <v>1</v>
      </c>
      <c r="G44" s="1" t="str">
        <f aca="false">IF((COUNTA(CurriculumDetail!G309:G312) &gt; 0), "x", "")</f>
        <v/>
      </c>
      <c r="H44" s="1" t="str">
        <f aca="false">IF((COUNTA(CurriculumDetail!H309:H312) &gt; 0), "x", "")</f>
        <v/>
      </c>
      <c r="I44" s="1" t="str">
        <f aca="false">IF((COUNTA(CurriculumDetail!I309:I312) &gt; 0), "x", "")</f>
        <v/>
      </c>
      <c r="J44" s="1" t="str">
        <f aca="false">IF((COUNTA(CurriculumDetail!J309:J312) &gt; 0), "x", "")</f>
        <v/>
      </c>
      <c r="K44" s="1" t="str">
        <f aca="false">IF((COUNTA(CurriculumDetail!K309:K312) &gt; 0), "x", "")</f>
        <v/>
      </c>
      <c r="L44" s="1" t="str">
        <f aca="false">IF((COUNTA(CurriculumDetail!L309:L312) &gt; 0), "x", "")</f>
        <v/>
      </c>
      <c r="M44" s="1" t="str">
        <f aca="false">IF((COUNTA(CurriculumDetail!M309:M312) &gt; 0), "x", "")</f>
        <v/>
      </c>
      <c r="N44" s="1" t="str">
        <f aca="false">IF((COUNTA(CurriculumDetail!N309:N312) &gt; 0), "x", "")</f>
        <v/>
      </c>
      <c r="O44" s="1" t="str">
        <f aca="false">IF((COUNTA(CurriculumDetail!O309:O312) &gt; 0), "x", "")</f>
        <v/>
      </c>
      <c r="P44" s="1" t="str">
        <f aca="false">IF((COUNTA(CurriculumDetail!P309:P312) &gt; 0), "x", "")</f>
        <v>x</v>
      </c>
      <c r="Q44" s="1" t="str">
        <f aca="false">IF((COUNTA(CurriculumDetail!Q309:Q312) &gt; 0), "x", "")</f>
        <v/>
      </c>
      <c r="R44" s="1" t="str">
        <f aca="false">IF((COUNTA(CurriculumDetail!R309:R312) &gt; 0), "x", "")</f>
        <v/>
      </c>
      <c r="S44" s="1" t="str">
        <f aca="false">IF((COUNTA(CurriculumDetail!U309:U312) &gt; 0), "x", "")</f>
        <v/>
      </c>
      <c r="T44" s="1" t="str">
        <f aca="false">IF((COUNTA(CurriculumDetail!V309:V312) &gt; 0), "x", "")</f>
        <v>x</v>
      </c>
      <c r="U44" s="1" t="str">
        <f aca="false">IF((COUNTA(CurriculumDetail!W309:W312) &gt; 0), "x", "")</f>
        <v>x</v>
      </c>
      <c r="V44" s="1" t="str">
        <f aca="false">IF((COUNTA(CurriculumDetail!X309:X312) &gt; 0), "x", "")</f>
        <v/>
      </c>
      <c r="W44" s="1" t="str">
        <f aca="false">IF((COUNTA(#REF!) &gt; 0), "x", "")</f>
        <v>x</v>
      </c>
      <c r="X44" s="1" t="str">
        <f aca="false">IF((COUNTA(#REF!) &gt; 0), "x", "")</f>
        <v>x</v>
      </c>
      <c r="Y44" s="1" t="str">
        <f aca="false">IF((COUNTA(CurriculumDetail!Y309:Y312) &gt; 0), "x", "")</f>
        <v/>
      </c>
      <c r="Z44" s="1" t="str">
        <f aca="false">IF((COUNTA(CurriculumDetail!Z309:Z312) &gt; 0), "x", "")</f>
        <v/>
      </c>
      <c r="AA44" s="1" t="str">
        <f aca="false">IF((COUNTA(CurriculumDetail!AA309:AA312) &gt; 0), "x", "")</f>
        <v>x</v>
      </c>
      <c r="AB44" s="1" t="str">
        <f aca="false">IF((COUNTA(CurriculumDetail!AB309:AB312) &gt; 0), "x", "")</f>
        <v/>
      </c>
      <c r="AC44" s="1" t="str">
        <f aca="false">IF((COUNTA(CurriculumDetail!AC309:AC312) &gt; 0), "x", "")</f>
        <v/>
      </c>
      <c r="AD44" s="1" t="str">
        <f aca="false">IF((COUNTA(CurriculumDetail!AD309:AD312) &gt; 0), "x", "")</f>
        <v/>
      </c>
      <c r="AE44" s="1" t="str">
        <f aca="false">IF((COUNTA(CurriculumDetail!AE309:AE312) &gt; 0), "x", "")</f>
        <v/>
      </c>
      <c r="AF44" s="1" t="str">
        <f aca="false">IF((COUNTA(CurriculumDetail!AF309:AF312) &gt; 0), "x", "")</f>
        <v/>
      </c>
      <c r="AG44" s="1" t="str">
        <f aca="false">IF((COUNTA(CurriculumDetail!AG309:AG312) &gt; 0), "x", "")</f>
        <v/>
      </c>
      <c r="AH44" s="1" t="str">
        <f aca="false">IF((COUNTA(CurriculumDetail!AH309:AH312) &gt; 0), "x", "")</f>
        <v/>
      </c>
      <c r="AI44" s="1" t="str">
        <f aca="false">IF((COUNTA(CurriculumDetail!AI309:AI312) &gt; 0), "x", "")</f>
        <v/>
      </c>
      <c r="AJ44" s="1" t="str">
        <f aca="false">IF((COUNTA(CurriculumDetail!AJ309:AJ312) &gt; 0), "x", "")</f>
        <v/>
      </c>
    </row>
    <row collapsed="false" customFormat="true" customHeight="false" hidden="false" ht="12.65" outlineLevel="0" r="45" s="1">
      <c r="A45" s="25" t="s">
        <v>276</v>
      </c>
      <c r="B45" s="25" t="s">
        <v>287</v>
      </c>
      <c r="C45" s="1" t="n">
        <v>0</v>
      </c>
      <c r="D45" s="1" t="n">
        <v>0</v>
      </c>
      <c r="E45" s="1" t="b">
        <f aca="false">AND(OR(CurriculumDetail!F315&gt;0,CurriculumDetail!C315&lt;&gt;1),OR(CurriculumDetail!F316&gt;0,CurriculumDetail!C316&lt;&gt;1),OR(CurriculumDetail!F317&gt;0,CurriculumDetail!C317&lt;&gt;1),OR(CurriculumDetail!F318&gt;0,CurriculumDetail!C318&lt;&gt;1))</f>
        <v>1</v>
      </c>
      <c r="F45" s="1" t="b">
        <f aca="false">AND(OR(CurriculumDetail!F315&gt;0,CurriculumDetail!C315&lt;&gt;2),OR(CurriculumDetail!F316&gt;0,CurriculumDetail!C316&lt;&gt;2),OR(CurriculumDetail!F317&gt;0,CurriculumDetail!C317&lt;&gt;2),OR(CurriculumDetail!F318&gt;0,CurriculumDetail!C318&lt;&gt;2))</f>
        <v>1</v>
      </c>
      <c r="G45" s="1" t="str">
        <f aca="false">IF((COUNTA(CurriculumDetail!G314:G318) &gt; 0), "x", "")</f>
        <v/>
      </c>
      <c r="H45" s="1" t="str">
        <f aca="false">IF((COUNTA(CurriculumDetail!H314:H318) &gt; 0), "x", "")</f>
        <v/>
      </c>
      <c r="I45" s="1" t="str">
        <f aca="false">IF((COUNTA(CurriculumDetail!I314:I318) &gt; 0), "x", "")</f>
        <v/>
      </c>
      <c r="J45" s="1" t="str">
        <f aca="false">IF((COUNTA(CurriculumDetail!J314:J318) &gt; 0), "x", "")</f>
        <v/>
      </c>
      <c r="K45" s="1" t="str">
        <f aca="false">IF((COUNTA(CurriculumDetail!K314:K318) &gt; 0), "x", "")</f>
        <v/>
      </c>
      <c r="L45" s="1" t="str">
        <f aca="false">IF((COUNTA(CurriculumDetail!L314:L318) &gt; 0), "x", "")</f>
        <v/>
      </c>
      <c r="M45" s="1" t="str">
        <f aca="false">IF((COUNTA(CurriculumDetail!M314:M318) &gt; 0), "x", "")</f>
        <v/>
      </c>
      <c r="N45" s="1" t="str">
        <f aca="false">IF((COUNTA(CurriculumDetail!N314:N318) &gt; 0), "x", "")</f>
        <v/>
      </c>
      <c r="O45" s="1" t="str">
        <f aca="false">IF((COUNTA(CurriculumDetail!O314:O318) &gt; 0), "x", "")</f>
        <v/>
      </c>
      <c r="P45" s="1" t="str">
        <f aca="false">IF((COUNTA(CurriculumDetail!P314:P318) &gt; 0), "x", "")</f>
        <v>x</v>
      </c>
      <c r="Q45" s="1" t="str">
        <f aca="false">IF((COUNTA(CurriculumDetail!Q314:Q318) &gt; 0), "x", "")</f>
        <v/>
      </c>
      <c r="R45" s="1" t="str">
        <f aca="false">IF((COUNTA(CurriculumDetail!R314:R318) &gt; 0), "x", "")</f>
        <v/>
      </c>
      <c r="S45" s="1" t="str">
        <f aca="false">IF((COUNTA(CurriculumDetail!U314:U318) &gt; 0), "x", "")</f>
        <v/>
      </c>
      <c r="T45" s="1" t="str">
        <f aca="false">IF((COUNTA(CurriculumDetail!V314:V318) &gt; 0), "x", "")</f>
        <v>x</v>
      </c>
      <c r="U45" s="1" t="str">
        <f aca="false">IF((COUNTA(CurriculumDetail!W314:W318) &gt; 0), "x", "")</f>
        <v>x</v>
      </c>
      <c r="V45" s="1" t="str">
        <f aca="false">IF((COUNTA(CurriculumDetail!X314:X318) &gt; 0), "x", "")</f>
        <v/>
      </c>
      <c r="W45" s="1" t="str">
        <f aca="false">IF((COUNTA(#REF!) &gt; 0), "x", "")</f>
        <v>x</v>
      </c>
      <c r="X45" s="1" t="str">
        <f aca="false">IF((COUNTA(#REF!) &gt; 0), "x", "")</f>
        <v>x</v>
      </c>
      <c r="Y45" s="1" t="str">
        <f aca="false">IF((COUNTA(CurriculumDetail!Y314:Y318) &gt; 0), "x", "")</f>
        <v/>
      </c>
      <c r="Z45" s="1" t="str">
        <f aca="false">IF((COUNTA(CurriculumDetail!Z314:Z318) &gt; 0), "x", "")</f>
        <v/>
      </c>
      <c r="AA45" s="1" t="str">
        <f aca="false">IF((COUNTA(CurriculumDetail!AA314:AA318) &gt; 0), "x", "")</f>
        <v>x</v>
      </c>
      <c r="AB45" s="1" t="str">
        <f aca="false">IF((COUNTA(CurriculumDetail!AB314:AB318) &gt; 0), "x", "")</f>
        <v/>
      </c>
      <c r="AC45" s="1" t="str">
        <f aca="false">IF((COUNTA(CurriculumDetail!AC314:AC318) &gt; 0), "x", "")</f>
        <v/>
      </c>
      <c r="AD45" s="1" t="str">
        <f aca="false">IF((COUNTA(CurriculumDetail!AD314:AD318) &gt; 0), "x", "")</f>
        <v/>
      </c>
      <c r="AE45" s="1" t="str">
        <f aca="false">IF((COUNTA(CurriculumDetail!AE314:AE318) &gt; 0), "x", "")</f>
        <v/>
      </c>
      <c r="AF45" s="1" t="str">
        <f aca="false">IF((COUNTA(CurriculumDetail!AF314:AF318) &gt; 0), "x", "")</f>
        <v/>
      </c>
      <c r="AG45" s="1" t="str">
        <f aca="false">IF((COUNTA(CurriculumDetail!AG314:AG318) &gt; 0), "x", "")</f>
        <v/>
      </c>
      <c r="AH45" s="1" t="str">
        <f aca="false">IF((COUNTA(CurriculumDetail!AH314:AH318) &gt; 0), "x", "")</f>
        <v/>
      </c>
      <c r="AI45" s="1" t="str">
        <f aca="false">IF((COUNTA(CurriculumDetail!AI314:AI318) &gt; 0), "x", "")</f>
        <v/>
      </c>
      <c r="AJ45" s="1" t="str">
        <f aca="false">IF((COUNTA(CurriculumDetail!AJ314:AJ318) &gt; 0), "x", "")</f>
        <v/>
      </c>
    </row>
    <row collapsed="false" customFormat="true" customHeight="false" hidden="false" ht="12.65" outlineLevel="0" r="46" s="1">
      <c r="A46" s="25" t="s">
        <v>276</v>
      </c>
      <c r="B46" s="25" t="s">
        <v>292</v>
      </c>
      <c r="C46" s="1" t="n">
        <v>0</v>
      </c>
      <c r="D46" s="1" t="n">
        <v>0</v>
      </c>
      <c r="E46" s="1" t="b">
        <f aca="false">AND(OR(CurriculumDetail!F321&gt;0,CurriculumDetail!C321&lt;&gt;1),OR(CurriculumDetail!F322&gt;0,CurriculumDetail!C322&lt;&gt;1),OR(CurriculumDetail!F323&gt;0,CurriculumDetail!C323&lt;&gt;1),OR(CurriculumDetail!F324&gt;0,CurriculumDetail!C324&lt;&gt;1),OR(CurriculumDetail!F325&gt;0,CurriculumDetail!C325&lt;&gt;1))</f>
        <v>1</v>
      </c>
      <c r="F46" s="1" t="b">
        <f aca="false">AND(OR(CurriculumDetail!F321&gt;0,CurriculumDetail!C321&lt;&gt;2),OR(CurriculumDetail!F322&gt;0,CurriculumDetail!C322&lt;&gt;2),OR(CurriculumDetail!F323&gt;0,CurriculumDetail!C323&lt;&gt;2),OR(CurriculumDetail!F324&gt;0,CurriculumDetail!C324&lt;&gt;2),OR(CurriculumDetail!F325&gt;0,CurriculumDetail!C325&lt;&gt;2))</f>
        <v>1</v>
      </c>
      <c r="G46" s="1" t="str">
        <f aca="false">IF((COUNTA(CurriculumDetail!G320:G325) &gt; 0), "x", "")</f>
        <v/>
      </c>
      <c r="H46" s="1" t="str">
        <f aca="false">IF((COUNTA(CurriculumDetail!H320:H325) &gt; 0), "x", "")</f>
        <v/>
      </c>
      <c r="I46" s="1" t="str">
        <f aca="false">IF((COUNTA(CurriculumDetail!I320:I325) &gt; 0), "x", "")</f>
        <v/>
      </c>
      <c r="J46" s="1" t="str">
        <f aca="false">IF((COUNTA(CurriculumDetail!J320:J325) &gt; 0), "x", "")</f>
        <v/>
      </c>
      <c r="K46" s="1" t="str">
        <f aca="false">IF((COUNTA(CurriculumDetail!K320:K325) &gt; 0), "x", "")</f>
        <v/>
      </c>
      <c r="L46" s="1" t="str">
        <f aca="false">IF((COUNTA(CurriculumDetail!L320:L325) &gt; 0), "x", "")</f>
        <v/>
      </c>
      <c r="M46" s="1" t="str">
        <f aca="false">IF((COUNTA(CurriculumDetail!M320:M325) &gt; 0), "x", "")</f>
        <v/>
      </c>
      <c r="N46" s="1" t="str">
        <f aca="false">IF((COUNTA(CurriculumDetail!N320:N325) &gt; 0), "x", "")</f>
        <v/>
      </c>
      <c r="O46" s="1" t="str">
        <f aca="false">IF((COUNTA(CurriculumDetail!O320:O325) &gt; 0), "x", "")</f>
        <v/>
      </c>
      <c r="P46" s="1" t="str">
        <f aca="false">IF((COUNTA(CurriculumDetail!P320:P325) &gt; 0), "x", "")</f>
        <v/>
      </c>
      <c r="Q46" s="1" t="str">
        <f aca="false">IF((COUNTA(CurriculumDetail!Q320:Q325) &gt; 0), "x", "")</f>
        <v/>
      </c>
      <c r="R46" s="1" t="str">
        <f aca="false">IF((COUNTA(CurriculumDetail!R320:R325) &gt; 0), "x", "")</f>
        <v/>
      </c>
      <c r="S46" s="1" t="str">
        <f aca="false">IF((COUNTA(CurriculumDetail!U320:U325) &gt; 0), "x", "")</f>
        <v/>
      </c>
      <c r="T46" s="1" t="str">
        <f aca="false">IF((COUNTA(CurriculumDetail!V320:V325) &gt; 0), "x", "")</f>
        <v>x</v>
      </c>
      <c r="U46" s="1" t="str">
        <f aca="false">IF((COUNTA(CurriculumDetail!W320:W325) &gt; 0), "x", "")</f>
        <v/>
      </c>
      <c r="V46" s="1" t="str">
        <f aca="false">IF((COUNTA(CurriculumDetail!X320:X325) &gt; 0), "x", "")</f>
        <v/>
      </c>
      <c r="W46" s="1" t="str">
        <f aca="false">IF((COUNTA(#REF!) &gt; 0), "x", "")</f>
        <v>x</v>
      </c>
      <c r="X46" s="1" t="str">
        <f aca="false">IF((COUNTA(#REF!) &gt; 0), "x", "")</f>
        <v>x</v>
      </c>
      <c r="Y46" s="1" t="str">
        <f aca="false">IF((COUNTA(CurriculumDetail!Y320:Y325) &gt; 0), "x", "")</f>
        <v/>
      </c>
      <c r="Z46" s="1" t="str">
        <f aca="false">IF((COUNTA(CurriculumDetail!Z320:Z325) &gt; 0), "x", "")</f>
        <v/>
      </c>
      <c r="AA46" s="1" t="str">
        <f aca="false">IF((COUNTA(CurriculumDetail!AA320:AA325) &gt; 0), "x", "")</f>
        <v>x</v>
      </c>
      <c r="AB46" s="1" t="str">
        <f aca="false">IF((COUNTA(CurriculumDetail!AB320:AB325) &gt; 0), "x", "")</f>
        <v/>
      </c>
      <c r="AC46" s="1" t="str">
        <f aca="false">IF((COUNTA(CurriculumDetail!AC320:AC325) &gt; 0), "x", "")</f>
        <v/>
      </c>
      <c r="AD46" s="1" t="str">
        <f aca="false">IF((COUNTA(CurriculumDetail!AD320:AD325) &gt; 0), "x", "")</f>
        <v/>
      </c>
      <c r="AE46" s="1" t="str">
        <f aca="false">IF((COUNTA(CurriculumDetail!AE320:AE325) &gt; 0), "x", "")</f>
        <v/>
      </c>
      <c r="AF46" s="1" t="str">
        <f aca="false">IF((COUNTA(CurriculumDetail!AF320:AF325) &gt; 0), "x", "")</f>
        <v/>
      </c>
      <c r="AG46" s="1" t="str">
        <f aca="false">IF((COUNTA(CurriculumDetail!AG320:AG325) &gt; 0), "x", "")</f>
        <v/>
      </c>
      <c r="AH46" s="1" t="str">
        <f aca="false">IF((COUNTA(CurriculumDetail!AH320:AH325) &gt; 0), "x", "")</f>
        <v/>
      </c>
      <c r="AI46" s="1" t="str">
        <f aca="false">IF((COUNTA(CurriculumDetail!AI320:AI325) &gt; 0), "x", "")</f>
        <v/>
      </c>
      <c r="AJ46" s="1" t="str">
        <f aca="false">IF((COUNTA(CurriculumDetail!AJ320:AJ325) &gt; 0), "x", "")</f>
        <v/>
      </c>
    </row>
    <row collapsed="false" customFormat="true" customHeight="false" hidden="false" ht="12.65" outlineLevel="0" r="47" s="1">
      <c r="A47" s="25" t="s">
        <v>276</v>
      </c>
      <c r="B47" s="25" t="s">
        <v>298</v>
      </c>
      <c r="C47" s="1" t="n">
        <v>0</v>
      </c>
      <c r="D47" s="1" t="n">
        <v>0</v>
      </c>
      <c r="E47" s="1" t="b">
        <f aca="false">AND(OR(CurriculumDetail!F328&gt;0,CurriculumDetail!C328&lt;&gt;1),OR(CurriculumDetail!F329&gt;0,CurriculumDetail!C329&lt;&gt;1),OR(CurriculumDetail!F330&gt;0,CurriculumDetail!C330&lt;&gt;1))</f>
        <v>1</v>
      </c>
      <c r="F47" s="1" t="b">
        <f aca="false">AND(OR(CurriculumDetail!F328&gt;0,CurriculumDetail!C328&lt;&gt;2),OR(CurriculumDetail!F329&gt;0,CurriculumDetail!C329&lt;&gt;2),OR(CurriculumDetail!F330&gt;0,CurriculumDetail!C330&lt;&gt;2))</f>
        <v>1</v>
      </c>
      <c r="G47" s="1" t="str">
        <f aca="false">IF((COUNTA(CurriculumDetail!G327:G330) &gt; 0), "x", "")</f>
        <v/>
      </c>
      <c r="H47" s="1" t="str">
        <f aca="false">IF((COUNTA(CurriculumDetail!H327:H330) &gt; 0), "x", "")</f>
        <v/>
      </c>
      <c r="I47" s="1" t="str">
        <f aca="false">IF((COUNTA(CurriculumDetail!I327:I330) &gt; 0), "x", "")</f>
        <v/>
      </c>
      <c r="J47" s="1" t="str">
        <f aca="false">IF((COUNTA(CurriculumDetail!J327:J330) &gt; 0), "x", "")</f>
        <v/>
      </c>
      <c r="K47" s="1" t="str">
        <f aca="false">IF((COUNTA(CurriculumDetail!K327:K330) &gt; 0), "x", "")</f>
        <v/>
      </c>
      <c r="L47" s="1" t="str">
        <f aca="false">IF((COUNTA(CurriculumDetail!L327:L330) &gt; 0), "x", "")</f>
        <v/>
      </c>
      <c r="M47" s="1" t="str">
        <f aca="false">IF((COUNTA(CurriculumDetail!M327:M330) &gt; 0), "x", "")</f>
        <v/>
      </c>
      <c r="N47" s="1" t="str">
        <f aca="false">IF((COUNTA(CurriculumDetail!N327:N330) &gt; 0), "x", "")</f>
        <v/>
      </c>
      <c r="O47" s="1" t="str">
        <f aca="false">IF((COUNTA(CurriculumDetail!O327:O330) &gt; 0), "x", "")</f>
        <v/>
      </c>
      <c r="P47" s="1" t="str">
        <f aca="false">IF((COUNTA(CurriculumDetail!P327:P330) &gt; 0), "x", "")</f>
        <v/>
      </c>
      <c r="Q47" s="1" t="str">
        <f aca="false">IF((COUNTA(CurriculumDetail!Q327:Q330) &gt; 0), "x", "")</f>
        <v/>
      </c>
      <c r="R47" s="1" t="str">
        <f aca="false">IF((COUNTA(CurriculumDetail!R327:R330) &gt; 0), "x", "")</f>
        <v/>
      </c>
      <c r="S47" s="1" t="str">
        <f aca="false">IF((COUNTA(CurriculumDetail!U327:U330) &gt; 0), "x", "")</f>
        <v/>
      </c>
      <c r="T47" s="1" t="str">
        <f aca="false">IF((COUNTA(CurriculumDetail!V327:V330) &gt; 0), "x", "")</f>
        <v/>
      </c>
      <c r="U47" s="1" t="str">
        <f aca="false">IF((COUNTA(CurriculumDetail!W327:W330) &gt; 0), "x", "")</f>
        <v/>
      </c>
      <c r="V47" s="1" t="str">
        <f aca="false">IF((COUNTA(CurriculumDetail!X327:X330) &gt; 0), "x", "")</f>
        <v/>
      </c>
      <c r="W47" s="1" t="str">
        <f aca="false">IF((COUNTA(#REF!) &gt; 0), "x", "")</f>
        <v>x</v>
      </c>
      <c r="X47" s="1" t="str">
        <f aca="false">IF((COUNTA(#REF!) &gt; 0), "x", "")</f>
        <v>x</v>
      </c>
      <c r="Y47" s="1" t="str">
        <f aca="false">IF((COUNTA(CurriculumDetail!Y327:Y330) &gt; 0), "x", "")</f>
        <v/>
      </c>
      <c r="Z47" s="1" t="str">
        <f aca="false">IF((COUNTA(CurriculumDetail!Z327:Z330) &gt; 0), "x", "")</f>
        <v/>
      </c>
      <c r="AA47" s="1" t="str">
        <f aca="false">IF((COUNTA(CurriculumDetail!AA327:AA330) &gt; 0), "x", "")</f>
        <v>x</v>
      </c>
      <c r="AB47" s="1" t="str">
        <f aca="false">IF((COUNTA(CurriculumDetail!AB327:AB330) &gt; 0), "x", "")</f>
        <v/>
      </c>
      <c r="AC47" s="1" t="str">
        <f aca="false">IF((COUNTA(CurriculumDetail!AC327:AC330) &gt; 0), "x", "")</f>
        <v/>
      </c>
      <c r="AD47" s="1" t="str">
        <f aca="false">IF((COUNTA(CurriculumDetail!AD327:AD330) &gt; 0), "x", "")</f>
        <v/>
      </c>
      <c r="AE47" s="1" t="str">
        <f aca="false">IF((COUNTA(CurriculumDetail!AE327:AE330) &gt; 0), "x", "")</f>
        <v/>
      </c>
      <c r="AF47" s="1" t="str">
        <f aca="false">IF((COUNTA(CurriculumDetail!AF327:AF330) &gt; 0), "x", "")</f>
        <v/>
      </c>
      <c r="AG47" s="1" t="str">
        <f aca="false">IF((COUNTA(CurriculumDetail!AG327:AG330) &gt; 0), "x", "")</f>
        <v/>
      </c>
      <c r="AH47" s="1" t="str">
        <f aca="false">IF((COUNTA(CurriculumDetail!AH327:AH330) &gt; 0), "x", "")</f>
        <v/>
      </c>
      <c r="AI47" s="1" t="str">
        <f aca="false">IF((COUNTA(CurriculumDetail!AI327:AI330) &gt; 0), "x", "")</f>
        <v/>
      </c>
      <c r="AJ47" s="1" t="str">
        <f aca="false">IF((COUNTA(CurriculumDetail!AJ327:AJ330) &gt; 0), "x", "")</f>
        <v/>
      </c>
    </row>
    <row collapsed="false" customFormat="true" customHeight="false" hidden="false" ht="12.65" outlineLevel="0" r="48" s="1">
      <c r="A48" s="25" t="s">
        <v>276</v>
      </c>
      <c r="B48" s="25" t="s">
        <v>302</v>
      </c>
      <c r="C48" s="1" t="n">
        <v>0</v>
      </c>
      <c r="D48" s="1" t="n">
        <v>0</v>
      </c>
      <c r="E48" s="1" t="b">
        <f aca="false">AND(OR(CurriculumDetail!F333&gt;0,CurriculumDetail!C333&lt;&gt;1),OR(CurriculumDetail!F334&gt;0,CurriculumDetail!C334&lt;&gt;1),OR(CurriculumDetail!F335&gt;0,CurriculumDetail!C335&lt;&gt;1),OR(CurriculumDetail!F336&gt;0,CurriculumDetail!C336&lt;&gt;1))</f>
        <v>1</v>
      </c>
      <c r="F48" s="1" t="b">
        <f aca="false">AND(OR(CurriculumDetail!F333&gt;0,CurriculumDetail!C333&lt;&gt;2),OR(CurriculumDetail!F334&gt;0,CurriculumDetail!C334&lt;&gt;2),OR(CurriculumDetail!F335&gt;0,CurriculumDetail!C335&lt;&gt;2),OR(CurriculumDetail!F336&gt;0,CurriculumDetail!C336&lt;&gt;2))</f>
        <v>1</v>
      </c>
      <c r="G48" s="1" t="str">
        <f aca="false">IF((COUNTA(CurriculumDetail!G332:G336) &gt; 0), "x", "")</f>
        <v/>
      </c>
      <c r="H48" s="1" t="str">
        <f aca="false">IF((COUNTA(CurriculumDetail!H332:H336) &gt; 0), "x", "")</f>
        <v/>
      </c>
      <c r="I48" s="1" t="str">
        <f aca="false">IF((COUNTA(CurriculumDetail!I332:I336) &gt; 0), "x", "")</f>
        <v/>
      </c>
      <c r="J48" s="1" t="str">
        <f aca="false">IF((COUNTA(CurriculumDetail!J332:J336) &gt; 0), "x", "")</f>
        <v/>
      </c>
      <c r="K48" s="1" t="str">
        <f aca="false">IF((COUNTA(CurriculumDetail!K332:K336) &gt; 0), "x", "")</f>
        <v/>
      </c>
      <c r="L48" s="1" t="str">
        <f aca="false">IF((COUNTA(CurriculumDetail!L332:L336) &gt; 0), "x", "")</f>
        <v/>
      </c>
      <c r="M48" s="1" t="str">
        <f aca="false">IF((COUNTA(CurriculumDetail!M332:M336) &gt; 0), "x", "")</f>
        <v/>
      </c>
      <c r="N48" s="1" t="str">
        <f aca="false">IF((COUNTA(CurriculumDetail!N332:N336) &gt; 0), "x", "")</f>
        <v/>
      </c>
      <c r="O48" s="1" t="str">
        <f aca="false">IF((COUNTA(CurriculumDetail!O332:O336) &gt; 0), "x", "")</f>
        <v/>
      </c>
      <c r="P48" s="1" t="str">
        <f aca="false">IF((COUNTA(CurriculumDetail!P332:P336) &gt; 0), "x", "")</f>
        <v/>
      </c>
      <c r="Q48" s="1" t="str">
        <f aca="false">IF((COUNTA(CurriculumDetail!Q332:Q336) &gt; 0), "x", "")</f>
        <v/>
      </c>
      <c r="R48" s="1" t="str">
        <f aca="false">IF((COUNTA(CurriculumDetail!R332:R336) &gt; 0), "x", "")</f>
        <v/>
      </c>
      <c r="S48" s="1" t="str">
        <f aca="false">IF((COUNTA(CurriculumDetail!U332:U336) &gt; 0), "x", "")</f>
        <v/>
      </c>
      <c r="T48" s="1" t="str">
        <f aca="false">IF((COUNTA(CurriculumDetail!V332:V336) &gt; 0), "x", "")</f>
        <v/>
      </c>
      <c r="U48" s="1" t="str">
        <f aca="false">IF((COUNTA(CurriculumDetail!W332:W336) &gt; 0), "x", "")</f>
        <v/>
      </c>
      <c r="V48" s="1" t="str">
        <f aca="false">IF((COUNTA(CurriculumDetail!X332:X336) &gt; 0), "x", "")</f>
        <v/>
      </c>
      <c r="W48" s="1" t="str">
        <f aca="false">IF((COUNTA(#REF!) &gt; 0), "x", "")</f>
        <v>x</v>
      </c>
      <c r="X48" s="1" t="str">
        <f aca="false">IF((COUNTA(#REF!) &gt; 0), "x", "")</f>
        <v>x</v>
      </c>
      <c r="Y48" s="1" t="str">
        <f aca="false">IF((COUNTA(CurriculumDetail!Y332:Y336) &gt; 0), "x", "")</f>
        <v/>
      </c>
      <c r="Z48" s="1" t="str">
        <f aca="false">IF((COUNTA(CurriculumDetail!Z332:Z336) &gt; 0), "x", "")</f>
        <v/>
      </c>
      <c r="AA48" s="1" t="str">
        <f aca="false">IF((COUNTA(CurriculumDetail!AA332:AA336) &gt; 0), "x", "")</f>
        <v>x</v>
      </c>
      <c r="AB48" s="1" t="str">
        <f aca="false">IF((COUNTA(CurriculumDetail!AB332:AB336) &gt; 0), "x", "")</f>
        <v/>
      </c>
      <c r="AC48" s="1" t="str">
        <f aca="false">IF((COUNTA(CurriculumDetail!AC332:AC336) &gt; 0), "x", "")</f>
        <v/>
      </c>
      <c r="AD48" s="1" t="str">
        <f aca="false">IF((COUNTA(CurriculumDetail!AD332:AD336) &gt; 0), "x", "")</f>
        <v/>
      </c>
      <c r="AE48" s="1" t="str">
        <f aca="false">IF((COUNTA(CurriculumDetail!AE332:AE336) &gt; 0), "x", "")</f>
        <v/>
      </c>
      <c r="AF48" s="1" t="str">
        <f aca="false">IF((COUNTA(CurriculumDetail!AF332:AF336) &gt; 0), "x", "")</f>
        <v/>
      </c>
      <c r="AG48" s="1" t="str">
        <f aca="false">IF((COUNTA(CurriculumDetail!AG332:AG336) &gt; 0), "x", "")</f>
        <v/>
      </c>
      <c r="AH48" s="1" t="str">
        <f aca="false">IF((COUNTA(CurriculumDetail!AH332:AH336) &gt; 0), "x", "")</f>
        <v/>
      </c>
      <c r="AI48" s="1" t="str">
        <f aca="false">IF((COUNTA(CurriculumDetail!AI332:AI336) &gt; 0), "x", "")</f>
        <v/>
      </c>
      <c r="AJ48" s="1" t="str">
        <f aca="false">IF((COUNTA(CurriculumDetail!AJ332:AJ336) &gt; 0), "x", "")</f>
        <v/>
      </c>
    </row>
    <row collapsed="false" customFormat="true" customHeight="false" hidden="false" ht="12.65" outlineLevel="0" r="49" s="1">
      <c r="A49" s="25" t="s">
        <v>276</v>
      </c>
      <c r="B49" s="25" t="s">
        <v>307</v>
      </c>
      <c r="C49" s="1" t="n">
        <v>0</v>
      </c>
      <c r="D49" s="1" t="n">
        <v>0</v>
      </c>
      <c r="E49" s="1" t="b">
        <f aca="false">AND(OR(CurriculumDetail!F339&gt;0,CurriculumDetail!C339&lt;&gt;1),OR(CurriculumDetail!F340&gt;0,CurriculumDetail!C340&lt;&gt;1))</f>
        <v>1</v>
      </c>
      <c r="F49" s="1" t="b">
        <f aca="false">AND(OR(CurriculumDetail!F339&gt;0,CurriculumDetail!C339&lt;&gt;2),OR(CurriculumDetail!F340&gt;0,CurriculumDetail!C340&lt;&gt;2))</f>
        <v>1</v>
      </c>
      <c r="G49" s="1" t="str">
        <f aca="false">IF((COUNTA(CurriculumDetail!G338:G340) &gt; 0), "x", "")</f>
        <v/>
      </c>
      <c r="H49" s="1" t="str">
        <f aca="false">IF((COUNTA(CurriculumDetail!H338:H340) &gt; 0), "x", "")</f>
        <v/>
      </c>
      <c r="I49" s="1" t="str">
        <f aca="false">IF((COUNTA(CurriculumDetail!I338:I340) &gt; 0), "x", "")</f>
        <v/>
      </c>
      <c r="J49" s="1" t="str">
        <f aca="false">IF((COUNTA(CurriculumDetail!J338:J340) &gt; 0), "x", "")</f>
        <v/>
      </c>
      <c r="K49" s="1" t="str">
        <f aca="false">IF((COUNTA(CurriculumDetail!K338:K340) &gt; 0), "x", "")</f>
        <v/>
      </c>
      <c r="L49" s="1" t="str">
        <f aca="false">IF((COUNTA(CurriculumDetail!L338:L340) &gt; 0), "x", "")</f>
        <v/>
      </c>
      <c r="M49" s="1" t="str">
        <f aca="false">IF((COUNTA(CurriculumDetail!M338:M340) &gt; 0), "x", "")</f>
        <v/>
      </c>
      <c r="N49" s="1" t="str">
        <f aca="false">IF((COUNTA(CurriculumDetail!N338:N340) &gt; 0), "x", "")</f>
        <v/>
      </c>
      <c r="O49" s="1" t="str">
        <f aca="false">IF((COUNTA(CurriculumDetail!O338:O340) &gt; 0), "x", "")</f>
        <v/>
      </c>
      <c r="P49" s="1" t="str">
        <f aca="false">IF((COUNTA(CurriculumDetail!P338:P340) &gt; 0), "x", "")</f>
        <v/>
      </c>
      <c r="Q49" s="1" t="str">
        <f aca="false">IF((COUNTA(CurriculumDetail!Q338:Q340) &gt; 0), "x", "")</f>
        <v/>
      </c>
      <c r="R49" s="1" t="str">
        <f aca="false">IF((COUNTA(CurriculumDetail!R338:R340) &gt; 0), "x", "")</f>
        <v/>
      </c>
      <c r="S49" s="1" t="str">
        <f aca="false">IF((COUNTA(CurriculumDetail!U338:U340) &gt; 0), "x", "")</f>
        <v/>
      </c>
      <c r="T49" s="1" t="str">
        <f aca="false">IF((COUNTA(CurriculumDetail!V338:V340) &gt; 0), "x", "")</f>
        <v/>
      </c>
      <c r="U49" s="1" t="str">
        <f aca="false">IF((COUNTA(CurriculumDetail!W338:W340) &gt; 0), "x", "")</f>
        <v/>
      </c>
      <c r="V49" s="1" t="str">
        <f aca="false">IF((COUNTA(CurriculumDetail!X338:X340) &gt; 0), "x", "")</f>
        <v/>
      </c>
      <c r="W49" s="1" t="str">
        <f aca="false">IF((COUNTA(#REF!) &gt; 0), "x", "")</f>
        <v>x</v>
      </c>
      <c r="X49" s="1" t="str">
        <f aca="false">IF((COUNTA(#REF!) &gt; 0), "x", "")</f>
        <v>x</v>
      </c>
      <c r="Y49" s="1" t="str">
        <f aca="false">IF((COUNTA(CurriculumDetail!Y338:Y340) &gt; 0), "x", "")</f>
        <v/>
      </c>
      <c r="Z49" s="1" t="str">
        <f aca="false">IF((COUNTA(CurriculumDetail!Z338:Z340) &gt; 0), "x", "")</f>
        <v/>
      </c>
      <c r="AA49" s="1" t="str">
        <f aca="false">IF((COUNTA(CurriculumDetail!AA338:AA340) &gt; 0), "x", "")</f>
        <v>x</v>
      </c>
      <c r="AB49" s="1" t="str">
        <f aca="false">IF((COUNTA(CurriculumDetail!AB338:AB340) &gt; 0), "x", "")</f>
        <v/>
      </c>
      <c r="AC49" s="1" t="str">
        <f aca="false">IF((COUNTA(CurriculumDetail!AC338:AC340) &gt; 0), "x", "")</f>
        <v/>
      </c>
      <c r="AD49" s="1" t="str">
        <f aca="false">IF((COUNTA(CurriculumDetail!AD338:AD340) &gt; 0), "x", "")</f>
        <v/>
      </c>
      <c r="AE49" s="1" t="str">
        <f aca="false">IF((COUNTA(CurriculumDetail!AE338:AE340) &gt; 0), "x", "")</f>
        <v/>
      </c>
      <c r="AF49" s="1" t="str">
        <f aca="false">IF((COUNTA(CurriculumDetail!AF338:AF340) &gt; 0), "x", "")</f>
        <v/>
      </c>
      <c r="AG49" s="1" t="str">
        <f aca="false">IF((COUNTA(CurriculumDetail!AG338:AG340) &gt; 0), "x", "")</f>
        <v/>
      </c>
      <c r="AH49" s="1" t="str">
        <f aca="false">IF((COUNTA(CurriculumDetail!AH338:AH340) &gt; 0), "x", "")</f>
        <v/>
      </c>
      <c r="AI49" s="1" t="str">
        <f aca="false">IF((COUNTA(CurriculumDetail!AI338:AI340) &gt; 0), "x", "")</f>
        <v/>
      </c>
      <c r="AJ49" s="1" t="str">
        <f aca="false">IF((COUNTA(CurriculumDetail!AJ338:AJ340) &gt; 0), "x", "")</f>
        <v/>
      </c>
    </row>
    <row collapsed="false" customFormat="true" customHeight="false" hidden="false" ht="12.65" outlineLevel="0" r="50" s="1">
      <c r="A50" s="25" t="s">
        <v>276</v>
      </c>
      <c r="B50" s="25" t="s">
        <v>310</v>
      </c>
      <c r="C50" s="1" t="n">
        <v>0</v>
      </c>
      <c r="D50" s="1" t="n">
        <v>0</v>
      </c>
      <c r="E50" s="1" t="b">
        <f aca="false">AND(OR(CurriculumDetail!F343&gt;0,CurriculumDetail!C343&lt;&gt;1),OR(CurriculumDetail!F344&gt;0,CurriculumDetail!C344&lt;&gt;1),OR(CurriculumDetail!F345&gt;0,CurriculumDetail!C345&lt;&gt;1),OR(CurriculumDetail!F346&gt;0,CurriculumDetail!C346&lt;&gt;1),OR(CurriculumDetail!F347&gt;0,CurriculumDetail!C347&lt;&gt;1))</f>
        <v>1</v>
      </c>
      <c r="F50" s="1" t="b">
        <f aca="false">AND(OR(CurriculumDetail!F343&gt;0,CurriculumDetail!C343&lt;&gt;2),OR(CurriculumDetail!F344&gt;0,CurriculumDetail!C344&lt;&gt;2),OR(CurriculumDetail!F345&gt;0,CurriculumDetail!C345&lt;&gt;2),OR(CurriculumDetail!F346&gt;0,CurriculumDetail!C346&lt;&gt;2),OR(CurriculumDetail!F347&gt;0,CurriculumDetail!C347&lt;&gt;2))</f>
        <v>1</v>
      </c>
      <c r="G50" s="1" t="str">
        <f aca="false">IF((COUNTA(CurriculumDetail!G342:G347) &gt; 0), "x", "")</f>
        <v/>
      </c>
      <c r="H50" s="1" t="str">
        <f aca="false">IF((COUNTA(CurriculumDetail!H342:H347) &gt; 0), "x", "")</f>
        <v/>
      </c>
      <c r="I50" s="1" t="str">
        <f aca="false">IF((COUNTA(CurriculumDetail!I342:I347) &gt; 0), "x", "")</f>
        <v/>
      </c>
      <c r="J50" s="1" t="str">
        <f aca="false">IF((COUNTA(CurriculumDetail!J342:J347) &gt; 0), "x", "")</f>
        <v/>
      </c>
      <c r="K50" s="1" t="str">
        <f aca="false">IF((COUNTA(CurriculumDetail!K342:K347) &gt; 0), "x", "")</f>
        <v/>
      </c>
      <c r="L50" s="1" t="str">
        <f aca="false">IF((COUNTA(CurriculumDetail!L342:L347) &gt; 0), "x", "")</f>
        <v/>
      </c>
      <c r="M50" s="1" t="str">
        <f aca="false">IF((COUNTA(CurriculumDetail!M342:M347) &gt; 0), "x", "")</f>
        <v/>
      </c>
      <c r="N50" s="1" t="str">
        <f aca="false">IF((COUNTA(CurriculumDetail!N342:N347) &gt; 0), "x", "")</f>
        <v/>
      </c>
      <c r="O50" s="1" t="str">
        <f aca="false">IF((COUNTA(CurriculumDetail!O342:O347) &gt; 0), "x", "")</f>
        <v/>
      </c>
      <c r="P50" s="1" t="str">
        <f aca="false">IF((COUNTA(CurriculumDetail!P342:P347) &gt; 0), "x", "")</f>
        <v/>
      </c>
      <c r="Q50" s="1" t="str">
        <f aca="false">IF((COUNTA(CurriculumDetail!Q342:Q347) &gt; 0), "x", "")</f>
        <v/>
      </c>
      <c r="R50" s="1" t="str">
        <f aca="false">IF((COUNTA(CurriculumDetail!R342:R347) &gt; 0), "x", "")</f>
        <v/>
      </c>
      <c r="S50" s="1" t="str">
        <f aca="false">IF((COUNTA(CurriculumDetail!U342:U347) &gt; 0), "x", "")</f>
        <v/>
      </c>
      <c r="T50" s="1" t="str">
        <f aca="false">IF((COUNTA(CurriculumDetail!V342:V347) &gt; 0), "x", "")</f>
        <v/>
      </c>
      <c r="U50" s="1" t="str">
        <f aca="false">IF((COUNTA(CurriculumDetail!W342:W347) &gt; 0), "x", "")</f>
        <v/>
      </c>
      <c r="V50" s="1" t="str">
        <f aca="false">IF((COUNTA(CurriculumDetail!X342:X347) &gt; 0), "x", "")</f>
        <v/>
      </c>
      <c r="W50" s="1" t="str">
        <f aca="false">IF((COUNTA(#REF!) &gt; 0), "x", "")</f>
        <v>x</v>
      </c>
      <c r="X50" s="1" t="str">
        <f aca="false">IF((COUNTA(#REF!) &gt; 0), "x", "")</f>
        <v>x</v>
      </c>
      <c r="Y50" s="1" t="str">
        <f aca="false">IF((COUNTA(CurriculumDetail!Y342:Y347) &gt; 0), "x", "")</f>
        <v/>
      </c>
      <c r="Z50" s="1" t="str">
        <f aca="false">IF((COUNTA(CurriculumDetail!Z342:Z347) &gt; 0), "x", "")</f>
        <v/>
      </c>
      <c r="AA50" s="1" t="str">
        <f aca="false">IF((COUNTA(CurriculumDetail!AA342:AA347) &gt; 0), "x", "")</f>
        <v>x</v>
      </c>
      <c r="AB50" s="1" t="str">
        <f aca="false">IF((COUNTA(CurriculumDetail!AB342:AB347) &gt; 0), "x", "")</f>
        <v/>
      </c>
      <c r="AC50" s="1" t="str">
        <f aca="false">IF((COUNTA(CurriculumDetail!AC342:AC347) &gt; 0), "x", "")</f>
        <v/>
      </c>
      <c r="AD50" s="1" t="str">
        <f aca="false">IF((COUNTA(CurriculumDetail!AD342:AD347) &gt; 0), "x", "")</f>
        <v/>
      </c>
      <c r="AE50" s="1" t="str">
        <f aca="false">IF((COUNTA(CurriculumDetail!AE342:AE347) &gt; 0), "x", "")</f>
        <v/>
      </c>
      <c r="AF50" s="1" t="str">
        <f aca="false">IF((COUNTA(CurriculumDetail!AF342:AF347) &gt; 0), "x", "")</f>
        <v/>
      </c>
      <c r="AG50" s="1" t="str">
        <f aca="false">IF((COUNTA(CurriculumDetail!AG342:AG347) &gt; 0), "x", "")</f>
        <v/>
      </c>
      <c r="AH50" s="1" t="str">
        <f aca="false">IF((COUNTA(CurriculumDetail!AH342:AH347) &gt; 0), "x", "")</f>
        <v/>
      </c>
      <c r="AI50" s="1" t="str">
        <f aca="false">IF((COUNTA(CurriculumDetail!AI342:AI347) &gt; 0), "x", "")</f>
        <v/>
      </c>
      <c r="AJ50" s="1" t="str">
        <f aca="false">IF((COUNTA(CurriculumDetail!AJ342:AJ347) &gt; 0), "x", "")</f>
        <v/>
      </c>
    </row>
    <row collapsed="false" customFormat="true" customHeight="false" hidden="false" ht="12.65" outlineLevel="0" r="51" s="1">
      <c r="A51" s="25" t="s">
        <v>276</v>
      </c>
      <c r="B51" s="25" t="s">
        <v>316</v>
      </c>
      <c r="C51" s="1" t="n">
        <v>0</v>
      </c>
      <c r="D51" s="1" t="n">
        <v>0</v>
      </c>
      <c r="E51" s="1" t="b">
        <f aca="false">AND(OR(CurriculumDetail!F350&gt;0,CurriculumDetail!C350&lt;&gt;1),OR(CurriculumDetail!F351&gt;0,CurriculumDetail!C351&lt;&gt;1),OR(CurriculumDetail!F352&gt;0,CurriculumDetail!C352&lt;&gt;1))</f>
        <v>1</v>
      </c>
      <c r="F51" s="1" t="b">
        <f aca="false">AND(OR(CurriculumDetail!F350&gt;0,CurriculumDetail!C350&lt;&gt;2),OR(CurriculumDetail!F351&gt;0,CurriculumDetail!C351&lt;&gt;2),OR(CurriculumDetail!F352&gt;0,CurriculumDetail!C352&lt;&gt;2))</f>
        <v>1</v>
      </c>
      <c r="G51" s="1" t="str">
        <f aca="false">IF((COUNTA(CurriculumDetail!G349:G352) &gt; 0), "x", "")</f>
        <v/>
      </c>
      <c r="H51" s="1" t="str">
        <f aca="false">IF((COUNTA(CurriculumDetail!H349:H352) &gt; 0), "x", "")</f>
        <v/>
      </c>
      <c r="I51" s="1" t="str">
        <f aca="false">IF((COUNTA(CurriculumDetail!I349:I352) &gt; 0), "x", "")</f>
        <v/>
      </c>
      <c r="J51" s="1" t="str">
        <f aca="false">IF((COUNTA(CurriculumDetail!J349:J352) &gt; 0), "x", "")</f>
        <v/>
      </c>
      <c r="K51" s="1" t="str">
        <f aca="false">IF((COUNTA(CurriculumDetail!K349:K352) &gt; 0), "x", "")</f>
        <v/>
      </c>
      <c r="L51" s="1" t="str">
        <f aca="false">IF((COUNTA(CurriculumDetail!L349:L352) &gt; 0), "x", "")</f>
        <v/>
      </c>
      <c r="M51" s="1" t="str">
        <f aca="false">IF((COUNTA(CurriculumDetail!M349:M352) &gt; 0), "x", "")</f>
        <v/>
      </c>
      <c r="N51" s="1" t="str">
        <f aca="false">IF((COUNTA(CurriculumDetail!N349:N352) &gt; 0), "x", "")</f>
        <v/>
      </c>
      <c r="O51" s="1" t="str">
        <f aca="false">IF((COUNTA(CurriculumDetail!O349:O352) &gt; 0), "x", "")</f>
        <v/>
      </c>
      <c r="P51" s="1" t="str">
        <f aca="false">IF((COUNTA(CurriculumDetail!P349:P352) &gt; 0), "x", "")</f>
        <v/>
      </c>
      <c r="Q51" s="1" t="str">
        <f aca="false">IF((COUNTA(CurriculumDetail!Q349:Q352) &gt; 0), "x", "")</f>
        <v/>
      </c>
      <c r="R51" s="1" t="str">
        <f aca="false">IF((COUNTA(CurriculumDetail!R349:R352) &gt; 0), "x", "")</f>
        <v/>
      </c>
      <c r="S51" s="1" t="str">
        <f aca="false">IF((COUNTA(CurriculumDetail!U349:U352) &gt; 0), "x", "")</f>
        <v/>
      </c>
      <c r="T51" s="1" t="str">
        <f aca="false">IF((COUNTA(CurriculumDetail!V349:V352) &gt; 0), "x", "")</f>
        <v/>
      </c>
      <c r="U51" s="1" t="str">
        <f aca="false">IF((COUNTA(CurriculumDetail!W349:W352) &gt; 0), "x", "")</f>
        <v/>
      </c>
      <c r="V51" s="1" t="str">
        <f aca="false">IF((COUNTA(CurriculumDetail!X349:X352) &gt; 0), "x", "")</f>
        <v/>
      </c>
      <c r="W51" s="1" t="str">
        <f aca="false">IF((COUNTA(#REF!) &gt; 0), "x", "")</f>
        <v>x</v>
      </c>
      <c r="X51" s="1" t="str">
        <f aca="false">IF((COUNTA(#REF!) &gt; 0), "x", "")</f>
        <v>x</v>
      </c>
      <c r="Y51" s="1" t="str">
        <f aca="false">IF((COUNTA(CurriculumDetail!Y349:Y352) &gt; 0), "x", "")</f>
        <v/>
      </c>
      <c r="Z51" s="1" t="str">
        <f aca="false">IF((COUNTA(CurriculumDetail!Z349:Z352) &gt; 0), "x", "")</f>
        <v/>
      </c>
      <c r="AA51" s="1" t="str">
        <f aca="false">IF((COUNTA(CurriculumDetail!AA349:AA352) &gt; 0), "x", "")</f>
        <v>x</v>
      </c>
      <c r="AB51" s="1" t="str">
        <f aca="false">IF((COUNTA(CurriculumDetail!AB349:AB352) &gt; 0), "x", "")</f>
        <v/>
      </c>
      <c r="AC51" s="1" t="str">
        <f aca="false">IF((COUNTA(CurriculumDetail!AC349:AC352) &gt; 0), "x", "")</f>
        <v/>
      </c>
      <c r="AD51" s="1" t="str">
        <f aca="false">IF((COUNTA(CurriculumDetail!AD349:AD352) &gt; 0), "x", "")</f>
        <v/>
      </c>
      <c r="AE51" s="1" t="str">
        <f aca="false">IF((COUNTA(CurriculumDetail!AE349:AE352) &gt; 0), "x", "")</f>
        <v/>
      </c>
      <c r="AF51" s="1" t="str">
        <f aca="false">IF((COUNTA(CurriculumDetail!AF349:AF352) &gt; 0), "x", "")</f>
        <v/>
      </c>
      <c r="AG51" s="1" t="str">
        <f aca="false">IF((COUNTA(CurriculumDetail!AG349:AG352) &gt; 0), "x", "")</f>
        <v/>
      </c>
      <c r="AH51" s="1" t="str">
        <f aca="false">IF((COUNTA(CurriculumDetail!AH349:AH352) &gt; 0), "x", "")</f>
        <v/>
      </c>
      <c r="AI51" s="1" t="str">
        <f aca="false">IF((COUNTA(CurriculumDetail!AI349:AI352) &gt; 0), "x", "")</f>
        <v/>
      </c>
      <c r="AJ51" s="1" t="str">
        <f aca="false">IF((COUNTA(CurriculumDetail!AJ349:AJ352) &gt; 0), "x", "")</f>
        <v/>
      </c>
    </row>
    <row collapsed="false" customFormat="true" customHeight="false" hidden="false" ht="12.65" outlineLevel="0" r="52" s="1">
      <c r="A52" s="25" t="s">
        <v>276</v>
      </c>
      <c r="B52" s="25" t="s">
        <v>320</v>
      </c>
      <c r="C52" s="1" t="n">
        <v>0</v>
      </c>
      <c r="D52" s="1" t="n">
        <v>0</v>
      </c>
      <c r="E52" s="1" t="b">
        <f aca="false">AND(OR(CurriculumDetail!F355&gt;0,CurriculumDetail!C355&lt;&gt;1),OR(CurriculumDetail!F356&gt;0,CurriculumDetail!C356&lt;&gt;1),OR(CurriculumDetail!F357&gt;0,CurriculumDetail!C357&lt;&gt;1),OR(CurriculumDetail!F358&gt;0,CurriculumDetail!C358&lt;&gt;1),OR(CurriculumDetail!F359&gt;0,CurriculumDetail!C359&lt;&gt;1),OR(CurriculumDetail!F360&gt;0,CurriculumDetail!C360&lt;&gt;1))</f>
        <v>1</v>
      </c>
      <c r="F52" s="1" t="b">
        <f aca="false">AND(OR(CurriculumDetail!F355&gt;0,CurriculumDetail!C355&lt;&gt;2),OR(CurriculumDetail!F356&gt;0,CurriculumDetail!C356&lt;&gt;2),OR(CurriculumDetail!F357&gt;0,CurriculumDetail!C357&lt;&gt;2),OR(CurriculumDetail!F358&gt;0,CurriculumDetail!C358&lt;&gt;2),OR(CurriculumDetail!F359&gt;0,CurriculumDetail!C359&lt;&gt;2),OR(CurriculumDetail!F360&gt;0,CurriculumDetail!C360&lt;&gt;2))</f>
        <v>1</v>
      </c>
      <c r="G52" s="1" t="str">
        <f aca="false">IF((COUNTA(CurriculumDetail!G354:G360) &gt; 0), "x", "")</f>
        <v/>
      </c>
      <c r="H52" s="1" t="str">
        <f aca="false">IF((COUNTA(CurriculumDetail!H354:H360) &gt; 0), "x", "")</f>
        <v/>
      </c>
      <c r="I52" s="1" t="str">
        <f aca="false">IF((COUNTA(CurriculumDetail!I354:I360) &gt; 0), "x", "")</f>
        <v/>
      </c>
      <c r="J52" s="1" t="str">
        <f aca="false">IF((COUNTA(CurriculumDetail!J354:J360) &gt; 0), "x", "")</f>
        <v/>
      </c>
      <c r="K52" s="1" t="str">
        <f aca="false">IF((COUNTA(CurriculumDetail!K354:K360) &gt; 0), "x", "")</f>
        <v/>
      </c>
      <c r="L52" s="1" t="str">
        <f aca="false">IF((COUNTA(CurriculumDetail!L354:L360) &gt; 0), "x", "")</f>
        <v/>
      </c>
      <c r="M52" s="1" t="str">
        <f aca="false">IF((COUNTA(CurriculumDetail!M354:M360) &gt; 0), "x", "")</f>
        <v/>
      </c>
      <c r="N52" s="1" t="str">
        <f aca="false">IF((COUNTA(CurriculumDetail!N354:N360) &gt; 0), "x", "")</f>
        <v/>
      </c>
      <c r="O52" s="1" t="str">
        <f aca="false">IF((COUNTA(CurriculumDetail!O354:O360) &gt; 0), "x", "")</f>
        <v/>
      </c>
      <c r="P52" s="1" t="str">
        <f aca="false">IF((COUNTA(CurriculumDetail!P354:P360) &gt; 0), "x", "")</f>
        <v/>
      </c>
      <c r="Q52" s="1" t="str">
        <f aca="false">IF((COUNTA(CurriculumDetail!Q354:Q360) &gt; 0), "x", "")</f>
        <v/>
      </c>
      <c r="R52" s="1" t="str">
        <f aca="false">IF((COUNTA(CurriculumDetail!R354:R360) &gt; 0), "x", "")</f>
        <v/>
      </c>
      <c r="S52" s="1" t="str">
        <f aca="false">IF((COUNTA(CurriculumDetail!U354:U360) &gt; 0), "x", "")</f>
        <v/>
      </c>
      <c r="T52" s="1" t="str">
        <f aca="false">IF((COUNTA(CurriculumDetail!V354:V360) &gt; 0), "x", "")</f>
        <v/>
      </c>
      <c r="U52" s="1" t="str">
        <f aca="false">IF((COUNTA(CurriculumDetail!W354:W360) &gt; 0), "x", "")</f>
        <v/>
      </c>
      <c r="V52" s="1" t="str">
        <f aca="false">IF((COUNTA(CurriculumDetail!X354:X360) &gt; 0), "x", "")</f>
        <v/>
      </c>
      <c r="W52" s="1" t="str">
        <f aca="false">IF((COUNTA(#REF!) &gt; 0), "x", "")</f>
        <v>x</v>
      </c>
      <c r="X52" s="1" t="str">
        <f aca="false">IF((COUNTA(#REF!) &gt; 0), "x", "")</f>
        <v>x</v>
      </c>
      <c r="Y52" s="1" t="str">
        <f aca="false">IF((COUNTA(CurriculumDetail!Y354:Y360) &gt; 0), "x", "")</f>
        <v/>
      </c>
      <c r="Z52" s="1" t="str">
        <f aca="false">IF((COUNTA(CurriculumDetail!Z354:Z360) &gt; 0), "x", "")</f>
        <v/>
      </c>
      <c r="AA52" s="1" t="str">
        <f aca="false">IF((COUNTA(CurriculumDetail!AA354:AA360) &gt; 0), "x", "")</f>
        <v>x</v>
      </c>
      <c r="AB52" s="1" t="str">
        <f aca="false">IF((COUNTA(CurriculumDetail!AB354:AB360) &gt; 0), "x", "")</f>
        <v/>
      </c>
      <c r="AC52" s="1" t="str">
        <f aca="false">IF((COUNTA(CurriculumDetail!AC354:AC360) &gt; 0), "x", "")</f>
        <v/>
      </c>
      <c r="AD52" s="1" t="str">
        <f aca="false">IF((COUNTA(CurriculumDetail!AD354:AD360) &gt; 0), "x", "")</f>
        <v/>
      </c>
      <c r="AE52" s="1" t="str">
        <f aca="false">IF((COUNTA(CurriculumDetail!AE354:AE360) &gt; 0), "x", "")</f>
        <v/>
      </c>
      <c r="AF52" s="1" t="str">
        <f aca="false">IF((COUNTA(CurriculumDetail!AF354:AF360) &gt; 0), "x", "")</f>
        <v/>
      </c>
      <c r="AG52" s="1" t="str">
        <f aca="false">IF((COUNTA(CurriculumDetail!AG354:AG360) &gt; 0), "x", "")</f>
        <v/>
      </c>
      <c r="AH52" s="1" t="str">
        <f aca="false">IF((COUNTA(CurriculumDetail!AH354:AH360) &gt; 0), "x", "")</f>
        <v/>
      </c>
      <c r="AI52" s="1" t="str">
        <f aca="false">IF((COUNTA(CurriculumDetail!AI354:AI360) &gt; 0), "x", "")</f>
        <v/>
      </c>
      <c r="AJ52" s="1" t="str">
        <f aca="false">IF((COUNTA(CurriculumDetail!AJ354:AJ360) &gt; 0), "x", "")</f>
        <v/>
      </c>
    </row>
    <row collapsed="false" customFormat="true" customHeight="false" hidden="false" ht="12.1" outlineLevel="0" r="53" s="1">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row>
    <row collapsed="false" customFormat="true" customHeight="false" hidden="false" ht="12.65" outlineLevel="0" r="54" s="1">
      <c r="A54" s="25" t="s">
        <v>327</v>
      </c>
      <c r="B54" s="25" t="s">
        <v>328</v>
      </c>
      <c r="C54" s="1" t="n">
        <v>1</v>
      </c>
      <c r="D54" s="1" t="n">
        <v>2</v>
      </c>
      <c r="E54" s="1" t="b">
        <f aca="false">AND(OR(CurriculumDetail!F363&gt;0,CurriculumDetail!C363&lt;&gt;1),OR(CurriculumDetail!F364&gt;0,CurriculumDetail!C364&lt;&gt;1),OR(CurriculumDetail!F365&gt;0,CurriculumDetail!C365&lt;&gt;1),OR(CurriculumDetail!F366&gt;0,CurriculumDetail!C366&lt;&gt;1),OR(CurriculumDetail!F367&gt;0,CurriculumDetail!C367&lt;&gt;1))</f>
        <v>1</v>
      </c>
      <c r="F54" s="1" t="b">
        <f aca="false">AND(OR(CurriculumDetail!F363&gt;0,CurriculumDetail!C363&lt;&gt;2),OR(CurriculumDetail!F364&gt;0,CurriculumDetail!C364&lt;&gt;2),OR(CurriculumDetail!F365&gt;0,CurriculumDetail!C365&lt;&gt;2),OR(CurriculumDetail!F366&gt;0,CurriculumDetail!C366&lt;&gt;2),OR(CurriculumDetail!F367&gt;0,CurriculumDetail!C367&lt;&gt;2))</f>
        <v>1</v>
      </c>
      <c r="G54" s="1" t="str">
        <f aca="false">IF((COUNTA(CurriculumDetail!G362:G367) &gt; 0), "x", "")</f>
        <v/>
      </c>
      <c r="H54" s="1" t="str">
        <f aca="false">IF((COUNTA(CurriculumDetail!H362:H367) &gt; 0), "x", "")</f>
        <v/>
      </c>
      <c r="I54" s="1" t="str">
        <f aca="false">IF((COUNTA(CurriculumDetail!I362:I367) &gt; 0), "x", "")</f>
        <v/>
      </c>
      <c r="J54" s="1" t="str">
        <f aca="false">IF((COUNTA(CurriculumDetail!J362:J367) &gt; 0), "x", "")</f>
        <v/>
      </c>
      <c r="K54" s="1" t="str">
        <f aca="false">IF((COUNTA(CurriculumDetail!K362:K367) &gt; 0), "x", "")</f>
        <v/>
      </c>
      <c r="L54" s="1" t="str">
        <f aca="false">IF((COUNTA(CurriculumDetail!L362:L367) &gt; 0), "x", "")</f>
        <v>x</v>
      </c>
      <c r="M54" s="1" t="str">
        <f aca="false">IF((COUNTA(CurriculumDetail!M362:M367) &gt; 0), "x", "")</f>
        <v/>
      </c>
      <c r="N54" s="1" t="str">
        <f aca="false">IF((COUNTA(CurriculumDetail!N362:N367) &gt; 0), "x", "")</f>
        <v/>
      </c>
      <c r="O54" s="1" t="str">
        <f aca="false">IF((COUNTA(CurriculumDetail!O362:O367) &gt; 0), "x", "")</f>
        <v/>
      </c>
      <c r="P54" s="1" t="str">
        <f aca="false">IF((COUNTA(CurriculumDetail!P362:P367) &gt; 0), "x", "")</f>
        <v>x</v>
      </c>
      <c r="Q54" s="1" t="str">
        <f aca="false">IF((COUNTA(CurriculumDetail!Q362:Q367) &gt; 0), "x", "")</f>
        <v/>
      </c>
      <c r="R54" s="1" t="str">
        <f aca="false">IF((COUNTA(CurriculumDetail!R362:R367) &gt; 0), "x", "")</f>
        <v/>
      </c>
      <c r="S54" s="1" t="str">
        <f aca="false">IF((COUNTA(CurriculumDetail!U362:U367) &gt; 0), "x", "")</f>
        <v>x</v>
      </c>
      <c r="T54" s="1" t="str">
        <f aca="false">IF((COUNTA(CurriculumDetail!V362:V367) &gt; 0), "x", "")</f>
        <v/>
      </c>
      <c r="U54" s="1" t="str">
        <f aca="false">IF((COUNTA(CurriculumDetail!W362:W367) &gt; 0), "x", "")</f>
        <v>x</v>
      </c>
      <c r="V54" s="1" t="str">
        <f aca="false">IF((COUNTA(CurriculumDetail!X362:X367) &gt; 0), "x", "")</f>
        <v/>
      </c>
      <c r="W54" s="1" t="str">
        <f aca="false">IF((COUNTA(#REF!) &gt; 0), "x", "")</f>
        <v>x</v>
      </c>
      <c r="X54" s="1" t="str">
        <f aca="false">IF((COUNTA(#REF!) &gt; 0), "x", "")</f>
        <v>x</v>
      </c>
      <c r="Y54" s="1" t="str">
        <f aca="false">IF((COUNTA(CurriculumDetail!Y362:Y367) &gt; 0), "x", "")</f>
        <v/>
      </c>
      <c r="Z54" s="1" t="str">
        <f aca="false">IF((COUNTA(CurriculumDetail!Z362:Z367) &gt; 0), "x", "")</f>
        <v/>
      </c>
      <c r="AA54" s="1" t="str">
        <f aca="false">IF((COUNTA(CurriculumDetail!AA362:AA367) &gt; 0), "x", "")</f>
        <v>x</v>
      </c>
      <c r="AB54" s="1" t="str">
        <f aca="false">IF((COUNTA(CurriculumDetail!AB362:AB367) &gt; 0), "x", "")</f>
        <v/>
      </c>
      <c r="AC54" s="1" t="str">
        <f aca="false">IF((COUNTA(CurriculumDetail!AC362:AC367) &gt; 0), "x", "")</f>
        <v/>
      </c>
      <c r="AD54" s="1" t="str">
        <f aca="false">IF((COUNTA(CurriculumDetail!AD362:AD367) &gt; 0), "x", "")</f>
        <v/>
      </c>
      <c r="AE54" s="1" t="str">
        <f aca="false">IF((COUNTA(CurriculumDetail!AE362:AE367) &gt; 0), "x", "")</f>
        <v/>
      </c>
      <c r="AF54" s="1" t="str">
        <f aca="false">IF((COUNTA(CurriculumDetail!AF362:AF367) &gt; 0), "x", "")</f>
        <v/>
      </c>
      <c r="AG54" s="1" t="str">
        <f aca="false">IF((COUNTA(CurriculumDetail!AG362:AG367) &gt; 0), "x", "")</f>
        <v/>
      </c>
      <c r="AH54" s="1" t="str">
        <f aca="false">IF((COUNTA(CurriculumDetail!AH362:AH367) &gt; 0), "x", "")</f>
        <v/>
      </c>
      <c r="AI54" s="1" t="str">
        <f aca="false">IF((COUNTA(CurriculumDetail!AI362:AI367) &gt; 0), "x", "")</f>
        <v/>
      </c>
      <c r="AJ54" s="1" t="str">
        <f aca="false">IF((COUNTA(CurriculumDetail!AJ362:AJ367) &gt; 0), "x", "")</f>
        <v/>
      </c>
    </row>
    <row collapsed="false" customFormat="true" customHeight="false" hidden="false" ht="12.65" outlineLevel="0" r="55" s="1">
      <c r="A55" s="25" t="s">
        <v>327</v>
      </c>
      <c r="B55" s="25" t="s">
        <v>334</v>
      </c>
      <c r="C55" s="1" t="n">
        <v>1</v>
      </c>
      <c r="D55" s="1" t="n">
        <v>2</v>
      </c>
      <c r="E55" s="1" t="b">
        <f aca="false">AND(OR(CurriculumDetail!F370&gt;0,CurriculumDetail!C370&lt;&gt;1),OR(CurriculumDetail!F371&gt;0,CurriculumDetail!C371&lt;&gt;1),OR(CurriculumDetail!F372&gt;0,CurriculumDetail!C372&lt;&gt;1),OR(CurriculumDetail!F373&gt;0,CurriculumDetail!C373&lt;&gt;1),OR(CurriculumDetail!F374&gt;0,CurriculumDetail!C374&lt;&gt;1),OR(CurriculumDetail!F375&gt;0,CurriculumDetail!C375&lt;&gt;1),OR(CurriculumDetail!F376&gt;0,CurriculumDetail!C376&lt;&gt;1),OR(CurriculumDetail!F377&gt;0,CurriculumDetail!C377&lt;&gt;1),OR(CurriculumDetail!F378&gt;0,CurriculumDetail!C378&lt;&gt;1),OR(CurriculumDetail!F379&gt;0,CurriculumDetail!C379&lt;&gt;1),OR(CurriculumDetail!F380&gt;0,CurriculumDetail!C380&lt;&gt;1),OR(CurriculumDetail!F381&gt;0,CurriculumDetail!C381&lt;&gt;1),OR(CurriculumDetail!F382&gt;0,CurriculumDetail!C382&lt;&gt;1))</f>
        <v>1</v>
      </c>
      <c r="F55" s="1" t="b">
        <f aca="false">AND(OR(CurriculumDetail!F370&gt;0,CurriculumDetail!C370&lt;&gt;2),OR(CurriculumDetail!F371&gt;0,CurriculumDetail!C371&lt;&gt;2),OR(CurriculumDetail!F372&gt;0,CurriculumDetail!C372&lt;&gt;2),OR(CurriculumDetail!F373&gt;0,CurriculumDetail!C373&lt;&gt;2),OR(CurriculumDetail!F374&gt;0,CurriculumDetail!C374&lt;&gt;2),OR(CurriculumDetail!F375&gt;0,CurriculumDetail!C375&lt;&gt;2),OR(CurriculumDetail!F376&gt;0,CurriculumDetail!C376&lt;&gt;2),OR(CurriculumDetail!F377&gt;0,CurriculumDetail!C377&lt;&gt;2),OR(CurriculumDetail!F378&gt;0,CurriculumDetail!C378&lt;&gt;2),OR(CurriculumDetail!F379&gt;0,CurriculumDetail!C379&lt;&gt;2),OR(CurriculumDetail!F380&gt;0,CurriculumDetail!C380&lt;&gt;2),OR(CurriculumDetail!F381&gt;0,CurriculumDetail!C381&lt;&gt;2),OR(CurriculumDetail!F382&gt;0,CurriculumDetail!C382&lt;&gt;2))</f>
        <v>1</v>
      </c>
      <c r="G55" s="1" t="str">
        <f aca="false">IF((COUNTA(CurriculumDetail!G369:G382) &gt; 0), "x", "")</f>
        <v/>
      </c>
      <c r="H55" s="1" t="str">
        <f aca="false">IF((COUNTA(CurriculumDetail!H369:H382) &gt; 0), "x", "")</f>
        <v/>
      </c>
      <c r="I55" s="1" t="str">
        <f aca="false">IF((COUNTA(CurriculumDetail!I369:I382) &gt; 0), "x", "")</f>
        <v/>
      </c>
      <c r="J55" s="1" t="str">
        <f aca="false">IF((COUNTA(CurriculumDetail!J369:J382) &gt; 0), "x", "")</f>
        <v/>
      </c>
      <c r="K55" s="1" t="str">
        <f aca="false">IF((COUNTA(CurriculumDetail!K369:K382) &gt; 0), "x", "")</f>
        <v/>
      </c>
      <c r="L55" s="1" t="str">
        <f aca="false">IF((COUNTA(CurriculumDetail!L369:L382) &gt; 0), "x", "")</f>
        <v/>
      </c>
      <c r="M55" s="1" t="str">
        <f aca="false">IF((COUNTA(CurriculumDetail!M369:M382) &gt; 0), "x", "")</f>
        <v/>
      </c>
      <c r="N55" s="1" t="str">
        <f aca="false">IF((COUNTA(CurriculumDetail!N369:N382) &gt; 0), "x", "")</f>
        <v/>
      </c>
      <c r="O55" s="1" t="str">
        <f aca="false">IF((COUNTA(CurriculumDetail!O369:O382) &gt; 0), "x", "")</f>
        <v/>
      </c>
      <c r="P55" s="1" t="str">
        <f aca="false">IF((COUNTA(CurriculumDetail!P369:P382) &gt; 0), "x", "")</f>
        <v/>
      </c>
      <c r="Q55" s="1" t="str">
        <f aca="false">IF((COUNTA(CurriculumDetail!Q369:Q382) &gt; 0), "x", "")</f>
        <v/>
      </c>
      <c r="R55" s="1" t="str">
        <f aca="false">IF((COUNTA(CurriculumDetail!R369:R382) &gt; 0), "x", "")</f>
        <v/>
      </c>
      <c r="S55" s="1" t="str">
        <f aca="false">IF((COUNTA(CurriculumDetail!U369:U382) &gt; 0), "x", "")</f>
        <v>x</v>
      </c>
      <c r="T55" s="1" t="str">
        <f aca="false">IF((COUNTA(CurriculumDetail!V369:V382) &gt; 0), "x", "")</f>
        <v/>
      </c>
      <c r="U55" s="1" t="str">
        <f aca="false">IF((COUNTA(CurriculumDetail!W369:W382) &gt; 0), "x", "")</f>
        <v/>
      </c>
      <c r="V55" s="1" t="str">
        <f aca="false">IF((COUNTA(CurriculumDetail!X369:X382) &gt; 0), "x", "")</f>
        <v/>
      </c>
      <c r="W55" s="1" t="str">
        <f aca="false">IF((COUNTA(#REF!) &gt; 0), "x", "")</f>
        <v>x</v>
      </c>
      <c r="X55" s="1" t="str">
        <f aca="false">IF((COUNTA(#REF!) &gt; 0), "x", "")</f>
        <v>x</v>
      </c>
      <c r="Y55" s="1" t="str">
        <f aca="false">IF((COUNTA(CurriculumDetail!Y369:Y382) &gt; 0), "x", "")</f>
        <v/>
      </c>
      <c r="Z55" s="1" t="str">
        <f aca="false">IF((COUNTA(CurriculumDetail!Z369:Z382) &gt; 0), "x", "")</f>
        <v/>
      </c>
      <c r="AA55" s="1" t="str">
        <f aca="false">IF((COUNTA(CurriculumDetail!AA369:AA382) &gt; 0), "x", "")</f>
        <v>x</v>
      </c>
      <c r="AB55" s="1" t="str">
        <f aca="false">IF((COUNTA(CurriculumDetail!AB369:AB382) &gt; 0), "x", "")</f>
        <v/>
      </c>
      <c r="AC55" s="1" t="str">
        <f aca="false">IF((COUNTA(CurriculumDetail!AC369:AC382) &gt; 0), "x", "")</f>
        <v/>
      </c>
      <c r="AD55" s="1" t="str">
        <f aca="false">IF((COUNTA(CurriculumDetail!AD369:AD382) &gt; 0), "x", "")</f>
        <v/>
      </c>
      <c r="AE55" s="1" t="str">
        <f aca="false">IF((COUNTA(CurriculumDetail!AE369:AE382) &gt; 0), "x", "")</f>
        <v/>
      </c>
      <c r="AF55" s="1" t="str">
        <f aca="false">IF((COUNTA(CurriculumDetail!AF369:AF382) &gt; 0), "x", "")</f>
        <v/>
      </c>
      <c r="AG55" s="1" t="str">
        <f aca="false">IF((COUNTA(CurriculumDetail!AG369:AG382) &gt; 0), "x", "")</f>
        <v/>
      </c>
      <c r="AH55" s="1" t="str">
        <f aca="false">IF((COUNTA(CurriculumDetail!AH369:AH382) &gt; 0), "x", "")</f>
        <v/>
      </c>
      <c r="AI55" s="1" t="str">
        <f aca="false">IF((COUNTA(CurriculumDetail!AI369:AI382) &gt; 0), "x", "")</f>
        <v/>
      </c>
      <c r="AJ55" s="1" t="str">
        <f aca="false">IF((COUNTA(CurriculumDetail!AJ369:AJ382) &gt; 0), "x", "")</f>
        <v/>
      </c>
    </row>
    <row collapsed="false" customFormat="true" customHeight="false" hidden="false" ht="12.65" outlineLevel="0" r="56" s="1">
      <c r="A56" s="25" t="s">
        <v>327</v>
      </c>
      <c r="B56" s="25" t="s">
        <v>348</v>
      </c>
      <c r="C56" s="1" t="n">
        <v>1</v>
      </c>
      <c r="D56" s="1" t="n">
        <v>2</v>
      </c>
      <c r="E56" s="1" t="b">
        <f aca="false">AND(OR(CurriculumDetail!F385&gt;0,CurriculumDetail!C385&lt;&gt;1),OR(CurriculumDetail!F386&gt;0,CurriculumDetail!C386&lt;&gt;1),OR(CurriculumDetail!F387&gt;0,CurriculumDetail!C387&lt;&gt;1),OR(CurriculumDetail!F388&gt;0,CurriculumDetail!C388&lt;&gt;1),OR(CurriculumDetail!F389&gt;0,CurriculumDetail!C389&lt;&gt;1),OR(CurriculumDetail!F390&gt;0,CurriculumDetail!C390&lt;&gt;1),OR(CurriculumDetail!F391&gt;0,CurriculumDetail!C391&lt;&gt;1),OR(CurriculumDetail!F392&gt;0,CurriculumDetail!C392&lt;&gt;1),OR(CurriculumDetail!F393&gt;0,CurriculumDetail!C393&lt;&gt;1),OR(CurriculumDetail!F394&gt;0,CurriculumDetail!C394&lt;&gt;1),OR(CurriculumDetail!F395&gt;0,CurriculumDetail!C395&lt;&gt;1),OR(CurriculumDetail!F396&gt;0,CurriculumDetail!C396&lt;&gt;1),OR(CurriculumDetail!F397&gt;0,CurriculumDetail!C397&lt;&gt;1))</f>
        <v>1</v>
      </c>
      <c r="F56" s="1" t="b">
        <f aca="false">AND(OR(CurriculumDetail!F385&gt;0,CurriculumDetail!C385&lt;&gt;2),OR(CurriculumDetail!F386&gt;0,CurriculumDetail!C386&lt;&gt;2),OR(CurriculumDetail!F387&gt;0,CurriculumDetail!C387&lt;&gt;2),OR(CurriculumDetail!F388&gt;0,CurriculumDetail!C388&lt;&gt;2),OR(CurriculumDetail!F389&gt;0,CurriculumDetail!C389&lt;&gt;2),OR(CurriculumDetail!F390&gt;0,CurriculumDetail!C390&lt;&gt;2),OR(CurriculumDetail!F391&gt;0,CurriculumDetail!C391&lt;&gt;2),OR(CurriculumDetail!F392&gt;0,CurriculumDetail!C392&lt;&gt;2),OR(CurriculumDetail!F393&gt;0,CurriculumDetail!C393&lt;&gt;2),OR(CurriculumDetail!F394&gt;0,CurriculumDetail!C394&lt;&gt;2),OR(CurriculumDetail!F395&gt;0,CurriculumDetail!C395&lt;&gt;2),OR(CurriculumDetail!F396&gt;0,CurriculumDetail!C396&lt;&gt;2),OR(CurriculumDetail!F397&gt;0,CurriculumDetail!C397&lt;&gt;2))</f>
        <v>1</v>
      </c>
      <c r="G56" s="1" t="str">
        <f aca="false">IF((COUNTA(CurriculumDetail!G384:G397) &gt; 0), "x", "")</f>
        <v>x</v>
      </c>
      <c r="H56" s="1" t="str">
        <f aca="false">IF((COUNTA(CurriculumDetail!H384:H397) &gt; 0), "x", "")</f>
        <v>x</v>
      </c>
      <c r="I56" s="1" t="str">
        <f aca="false">IF((COUNTA(CurriculumDetail!I384:I397) &gt; 0), "x", "")</f>
        <v>x</v>
      </c>
      <c r="J56" s="1" t="str">
        <f aca="false">IF((COUNTA(CurriculumDetail!J384:J397) &gt; 0), "x", "")</f>
        <v/>
      </c>
      <c r="K56" s="1" t="str">
        <f aca="false">IF((COUNTA(CurriculumDetail!K384:K397) &gt; 0), "x", "")</f>
        <v/>
      </c>
      <c r="L56" s="1" t="str">
        <f aca="false">IF((COUNTA(CurriculumDetail!L384:L397) &gt; 0), "x", "")</f>
        <v>x</v>
      </c>
      <c r="M56" s="1" t="str">
        <f aca="false">IF((COUNTA(CurriculumDetail!M384:M397) &gt; 0), "x", "")</f>
        <v/>
      </c>
      <c r="N56" s="1" t="str">
        <f aca="false">IF((COUNTA(CurriculumDetail!N384:N397) &gt; 0), "x", "")</f>
        <v/>
      </c>
      <c r="O56" s="1" t="str">
        <f aca="false">IF((COUNTA(CurriculumDetail!O384:O397) &gt; 0), "x", "")</f>
        <v>x</v>
      </c>
      <c r="P56" s="1" t="str">
        <f aca="false">IF((COUNTA(CurriculumDetail!P384:P397) &gt; 0), "x", "")</f>
        <v>x</v>
      </c>
      <c r="Q56" s="1" t="str">
        <f aca="false">IF((COUNTA(CurriculumDetail!Q384:Q397) &gt; 0), "x", "")</f>
        <v/>
      </c>
      <c r="R56" s="1" t="str">
        <f aca="false">IF((COUNTA(CurriculumDetail!R384:R397) &gt; 0), "x", "")</f>
        <v/>
      </c>
      <c r="S56" s="1" t="str">
        <f aca="false">IF((COUNTA(CurriculumDetail!U384:U397) &gt; 0), "x", "")</f>
        <v>x</v>
      </c>
      <c r="T56" s="1" t="str">
        <f aca="false">IF((COUNTA(CurriculumDetail!V384:V397) &gt; 0), "x", "")</f>
        <v/>
      </c>
      <c r="U56" s="1" t="str">
        <f aca="false">IF((COUNTA(CurriculumDetail!W384:W397) &gt; 0), "x", "")</f>
        <v/>
      </c>
      <c r="V56" s="1" t="str">
        <f aca="false">IF((COUNTA(CurriculumDetail!X384:X397) &gt; 0), "x", "")</f>
        <v/>
      </c>
      <c r="W56" s="1" t="str">
        <f aca="false">IF((COUNTA(#REF!) &gt; 0), "x", "")</f>
        <v>x</v>
      </c>
      <c r="X56" s="1" t="str">
        <f aca="false">IF((COUNTA(#REF!) &gt; 0), "x", "")</f>
        <v>x</v>
      </c>
      <c r="Y56" s="1" t="str">
        <f aca="false">IF((COUNTA(CurriculumDetail!Y384:Y397) &gt; 0), "x", "")</f>
        <v/>
      </c>
      <c r="Z56" s="1" t="str">
        <f aca="false">IF((COUNTA(CurriculumDetail!Z384:Z397) &gt; 0), "x", "")</f>
        <v/>
      </c>
      <c r="AA56" s="1" t="str">
        <f aca="false">IF((COUNTA(CurriculumDetail!AA384:AA397) &gt; 0), "x", "")</f>
        <v>x</v>
      </c>
      <c r="AB56" s="1" t="str">
        <f aca="false">IF((COUNTA(CurriculumDetail!AB384:AB397) &gt; 0), "x", "")</f>
        <v/>
      </c>
      <c r="AC56" s="1" t="str">
        <f aca="false">IF((COUNTA(CurriculumDetail!AC384:AC397) &gt; 0), "x", "")</f>
        <v/>
      </c>
      <c r="AD56" s="1" t="str">
        <f aca="false">IF((COUNTA(CurriculumDetail!AD384:AD397) &gt; 0), "x", "")</f>
        <v/>
      </c>
      <c r="AE56" s="1" t="str">
        <f aca="false">IF((COUNTA(CurriculumDetail!AE384:AE397) &gt; 0), "x", "")</f>
        <v/>
      </c>
      <c r="AF56" s="1" t="str">
        <f aca="false">IF((COUNTA(CurriculumDetail!AF384:AF397) &gt; 0), "x", "")</f>
        <v/>
      </c>
      <c r="AG56" s="1" t="str">
        <f aca="false">IF((COUNTA(CurriculumDetail!AG384:AG397) &gt; 0), "x", "")</f>
        <v/>
      </c>
      <c r="AH56" s="1" t="str">
        <f aca="false">IF((COUNTA(CurriculumDetail!AH384:AH397) &gt; 0), "x", "")</f>
        <v/>
      </c>
      <c r="AI56" s="1" t="str">
        <f aca="false">IF((COUNTA(CurriculumDetail!AI384:AI397) &gt; 0), "x", "")</f>
        <v/>
      </c>
      <c r="AJ56" s="1" t="str">
        <f aca="false">IF((COUNTA(CurriculumDetail!AJ384:AJ397) &gt; 0), "x", "")</f>
        <v/>
      </c>
    </row>
    <row collapsed="false" customFormat="true" customHeight="false" hidden="false" ht="12.65" outlineLevel="0" r="57" s="1">
      <c r="A57" s="25" t="s">
        <v>327</v>
      </c>
      <c r="B57" s="25" t="s">
        <v>362</v>
      </c>
      <c r="C57" s="1" t="n">
        <v>0</v>
      </c>
      <c r="D57" s="1" t="n">
        <v>1</v>
      </c>
      <c r="E57" s="1" t="b">
        <f aca="false">AND(OR(CurriculumDetail!F400&gt;0,CurriculumDetail!C400&lt;&gt;1),OR(CurriculumDetail!F401&gt;0,CurriculumDetail!C401&lt;&gt;1),OR(CurriculumDetail!F402&gt;0,CurriculumDetail!C402&lt;&gt;1),OR(CurriculumDetail!F403&gt;0,CurriculumDetail!C403&lt;&gt;1),OR(CurriculumDetail!F404&gt;0,CurriculumDetail!C404&lt;&gt;1),OR(CurriculumDetail!F405&gt;0,CurriculumDetail!C405&lt;&gt;1))</f>
        <v>1</v>
      </c>
      <c r="F57" s="1" t="b">
        <f aca="false">AND(OR(CurriculumDetail!F400&gt;0,CurriculumDetail!C400&lt;&gt;2),OR(CurriculumDetail!F401&gt;0,CurriculumDetail!C401&lt;&gt;2),OR(CurriculumDetail!F402&gt;0,CurriculumDetail!C402&lt;&gt;2),OR(CurriculumDetail!F403&gt;0,CurriculumDetail!C403&lt;&gt;2),OR(CurriculumDetail!F404&gt;0,CurriculumDetail!C404&lt;&gt;2),OR(CurriculumDetail!F405&gt;0,CurriculumDetail!C405&lt;&gt;2))</f>
        <v>1</v>
      </c>
      <c r="G57" s="1" t="str">
        <f aca="false">IF((COUNTA(CurriculumDetail!G399:G405) &gt; 0), "x", "")</f>
        <v/>
      </c>
      <c r="H57" s="1" t="str">
        <f aca="false">IF((COUNTA(CurriculumDetail!H399:H405) &gt; 0), "x", "")</f>
        <v/>
      </c>
      <c r="I57" s="1" t="str">
        <f aca="false">IF((COUNTA(CurriculumDetail!I399:I405) &gt; 0), "x", "")</f>
        <v/>
      </c>
      <c r="J57" s="1" t="str">
        <f aca="false">IF((COUNTA(CurriculumDetail!J399:J405) &gt; 0), "x", "")</f>
        <v/>
      </c>
      <c r="K57" s="1" t="str">
        <f aca="false">IF((COUNTA(CurriculumDetail!K399:K405) &gt; 0), "x", "")</f>
        <v/>
      </c>
      <c r="L57" s="1" t="str">
        <f aca="false">IF((COUNTA(CurriculumDetail!L399:L405) &gt; 0), "x", "")</f>
        <v/>
      </c>
      <c r="M57" s="1" t="str">
        <f aca="false">IF((COUNTA(CurriculumDetail!M399:M405) &gt; 0), "x", "")</f>
        <v/>
      </c>
      <c r="N57" s="1" t="str">
        <f aca="false">IF((COUNTA(CurriculumDetail!N399:N405) &gt; 0), "x", "")</f>
        <v/>
      </c>
      <c r="O57" s="1" t="str">
        <f aca="false">IF((COUNTA(CurriculumDetail!O399:O405) &gt; 0), "x", "")</f>
        <v/>
      </c>
      <c r="P57" s="1" t="str">
        <f aca="false">IF((COUNTA(CurriculumDetail!P399:P405) &gt; 0), "x", "")</f>
        <v/>
      </c>
      <c r="Q57" s="1" t="str">
        <f aca="false">IF((COUNTA(CurriculumDetail!Q399:Q405) &gt; 0), "x", "")</f>
        <v/>
      </c>
      <c r="R57" s="1" t="str">
        <f aca="false">IF((COUNTA(CurriculumDetail!R399:R405) &gt; 0), "x", "")</f>
        <v/>
      </c>
      <c r="S57" s="1" t="str">
        <f aca="false">IF((COUNTA(CurriculumDetail!U399:U405) &gt; 0), "x", "")</f>
        <v>x</v>
      </c>
      <c r="T57" s="1" t="str">
        <f aca="false">IF((COUNTA(CurriculumDetail!V399:V405) &gt; 0), "x", "")</f>
        <v/>
      </c>
      <c r="U57" s="1" t="str">
        <f aca="false">IF((COUNTA(CurriculumDetail!W399:W405) &gt; 0), "x", "")</f>
        <v>x</v>
      </c>
      <c r="V57" s="1" t="str">
        <f aca="false">IF((COUNTA(CurriculumDetail!X399:X405) &gt; 0), "x", "")</f>
        <v/>
      </c>
      <c r="W57" s="1" t="str">
        <f aca="false">IF((COUNTA(#REF!) &gt; 0), "x", "")</f>
        <v>x</v>
      </c>
      <c r="X57" s="1" t="str">
        <f aca="false">IF((COUNTA(#REF!) &gt; 0), "x", "")</f>
        <v>x</v>
      </c>
      <c r="Y57" s="1" t="str">
        <f aca="false">IF((COUNTA(CurriculumDetail!Y399:Y405) &gt; 0), "x", "")</f>
        <v/>
      </c>
      <c r="Z57" s="1" t="str">
        <f aca="false">IF((COUNTA(CurriculumDetail!Z399:Z405) &gt; 0), "x", "")</f>
        <v/>
      </c>
      <c r="AA57" s="1" t="str">
        <f aca="false">IF((COUNTA(CurriculumDetail!AA399:AA405) &gt; 0), "x", "")</f>
        <v>x</v>
      </c>
      <c r="AB57" s="1" t="str">
        <f aca="false">IF((COUNTA(CurriculumDetail!AB399:AB405) &gt; 0), "x", "")</f>
        <v/>
      </c>
      <c r="AC57" s="1" t="str">
        <f aca="false">IF((COUNTA(CurriculumDetail!AC399:AC405) &gt; 0), "x", "")</f>
        <v/>
      </c>
      <c r="AD57" s="1" t="str">
        <f aca="false">IF((COUNTA(CurriculumDetail!AD399:AD405) &gt; 0), "x", "")</f>
        <v/>
      </c>
      <c r="AE57" s="1" t="str">
        <f aca="false">IF((COUNTA(CurriculumDetail!AE399:AE405) &gt; 0), "x", "")</f>
        <v/>
      </c>
      <c r="AF57" s="1" t="str">
        <f aca="false">IF((COUNTA(CurriculumDetail!AF399:AF405) &gt; 0), "x", "")</f>
        <v/>
      </c>
      <c r="AG57" s="1" t="str">
        <f aca="false">IF((COUNTA(CurriculumDetail!AG399:AG405) &gt; 0), "x", "")</f>
        <v/>
      </c>
      <c r="AH57" s="1" t="str">
        <f aca="false">IF((COUNTA(CurriculumDetail!AH399:AH405) &gt; 0), "x", "")</f>
        <v/>
      </c>
      <c r="AI57" s="1" t="str">
        <f aca="false">IF((COUNTA(CurriculumDetail!AI399:AI405) &gt; 0), "x", "")</f>
        <v/>
      </c>
      <c r="AJ57" s="1" t="str">
        <f aca="false">IF((COUNTA(CurriculumDetail!AJ399:AJ405) &gt; 0), "x", "")</f>
        <v/>
      </c>
    </row>
    <row collapsed="false" customFormat="true" customHeight="false" hidden="false" ht="12.65" outlineLevel="0" r="58" s="1">
      <c r="A58" s="25" t="s">
        <v>327</v>
      </c>
      <c r="B58" s="25" t="s">
        <v>369</v>
      </c>
      <c r="C58" s="1" t="n">
        <v>0</v>
      </c>
      <c r="D58" s="1" t="n">
        <v>2</v>
      </c>
      <c r="E58" s="1" t="b">
        <f aca="false">AND(OR(CurriculumDetail!F408&gt;0,CurriculumDetail!C408&lt;&gt;1),OR(CurriculumDetail!F409&gt;0,CurriculumDetail!C409&lt;&gt;1),OR(CurriculumDetail!F410&gt;0,CurriculumDetail!C410&lt;&gt;1),OR(CurriculumDetail!F411&gt;0,CurriculumDetail!C411&lt;&gt;1),OR(CurriculumDetail!F412&gt;0,CurriculumDetail!C412&lt;&gt;1),OR(CurriculumDetail!F413&gt;0,CurriculumDetail!C413&lt;&gt;1),OR(CurriculumDetail!F414&gt;0,CurriculumDetail!C414&lt;&gt;1),OR(CurriculumDetail!F415&gt;0,CurriculumDetail!C415&lt;&gt;1),OR(CurriculumDetail!F416&gt;0,CurriculumDetail!C416&lt;&gt;1))</f>
        <v>1</v>
      </c>
      <c r="F58" s="1" t="b">
        <f aca="false">AND(OR(CurriculumDetail!F408&gt;0,CurriculumDetail!C408&lt;&gt;2),OR(CurriculumDetail!F409&gt;0,CurriculumDetail!C409&lt;&gt;2),OR(CurriculumDetail!F410&gt;0,CurriculumDetail!C410&lt;&gt;2),OR(CurriculumDetail!F411&gt;0,CurriculumDetail!C411&lt;&gt;2),OR(CurriculumDetail!F412&gt;0,CurriculumDetail!C412&lt;&gt;2),OR(CurriculumDetail!F413&gt;0,CurriculumDetail!C413&lt;&gt;2),OR(CurriculumDetail!F414&gt;0,CurriculumDetail!C414&lt;&gt;2),OR(CurriculumDetail!F415&gt;0,CurriculumDetail!C415&lt;&gt;2),OR(CurriculumDetail!F416&gt;0,CurriculumDetail!C416&lt;&gt;2))</f>
        <v>1</v>
      </c>
      <c r="G58" s="1" t="str">
        <f aca="false">IF((COUNTA(CurriculumDetail!G407:G416) &gt; 0), "x", "")</f>
        <v/>
      </c>
      <c r="H58" s="1" t="str">
        <f aca="false">IF((COUNTA(CurriculumDetail!H407:H416) &gt; 0), "x", "")</f>
        <v/>
      </c>
      <c r="I58" s="1" t="str">
        <f aca="false">IF((COUNTA(CurriculumDetail!I407:I416) &gt; 0), "x", "")</f>
        <v/>
      </c>
      <c r="J58" s="1" t="str">
        <f aca="false">IF((COUNTA(CurriculumDetail!J407:J416) &gt; 0), "x", "")</f>
        <v/>
      </c>
      <c r="K58" s="1" t="str">
        <f aca="false">IF((COUNTA(CurriculumDetail!K407:K416) &gt; 0), "x", "")</f>
        <v/>
      </c>
      <c r="L58" s="1" t="str">
        <f aca="false">IF((COUNTA(CurriculumDetail!L407:L416) &gt; 0), "x", "")</f>
        <v/>
      </c>
      <c r="M58" s="1" t="str">
        <f aca="false">IF((COUNTA(CurriculumDetail!M407:M416) &gt; 0), "x", "")</f>
        <v/>
      </c>
      <c r="N58" s="1" t="str">
        <f aca="false">IF((COUNTA(CurriculumDetail!N407:N416) &gt; 0), "x", "")</f>
        <v/>
      </c>
      <c r="O58" s="1" t="str">
        <f aca="false">IF((COUNTA(CurriculumDetail!O407:O416) &gt; 0), "x", "")</f>
        <v/>
      </c>
      <c r="P58" s="1" t="str">
        <f aca="false">IF((COUNTA(CurriculumDetail!P407:P416) &gt; 0), "x", "")</f>
        <v/>
      </c>
      <c r="Q58" s="1" t="str">
        <f aca="false">IF((COUNTA(CurriculumDetail!Q407:Q416) &gt; 0), "x", "")</f>
        <v/>
      </c>
      <c r="R58" s="1" t="str">
        <f aca="false">IF((COUNTA(CurriculumDetail!R407:R416) &gt; 0), "x", "")</f>
        <v/>
      </c>
      <c r="S58" s="1" t="str">
        <f aca="false">IF((COUNTA(CurriculumDetail!U407:U416) &gt; 0), "x", "")</f>
        <v>x</v>
      </c>
      <c r="T58" s="1" t="str">
        <f aca="false">IF((COUNTA(CurriculumDetail!V407:V416) &gt; 0), "x", "")</f>
        <v/>
      </c>
      <c r="U58" s="1" t="str">
        <f aca="false">IF((COUNTA(CurriculumDetail!W407:W416) &gt; 0), "x", "")</f>
        <v/>
      </c>
      <c r="V58" s="1" t="str">
        <f aca="false">IF((COUNTA(CurriculumDetail!X407:X416) &gt; 0), "x", "")</f>
        <v/>
      </c>
      <c r="W58" s="1" t="str">
        <f aca="false">IF((COUNTA(#REF!) &gt; 0), "x", "")</f>
        <v>x</v>
      </c>
      <c r="X58" s="1" t="str">
        <f aca="false">IF((COUNTA(#REF!) &gt; 0), "x", "")</f>
        <v>x</v>
      </c>
      <c r="Y58" s="1" t="str">
        <f aca="false">IF((COUNTA(CurriculumDetail!Y407:Y416) &gt; 0), "x", "")</f>
        <v/>
      </c>
      <c r="Z58" s="1" t="str">
        <f aca="false">IF((COUNTA(CurriculumDetail!Z407:Z416) &gt; 0), "x", "")</f>
        <v/>
      </c>
      <c r="AA58" s="1" t="str">
        <f aca="false">IF((COUNTA(CurriculumDetail!AA407:AA416) &gt; 0), "x", "")</f>
        <v>x</v>
      </c>
      <c r="AB58" s="1" t="str">
        <f aca="false">IF((COUNTA(CurriculumDetail!AB407:AB416) &gt; 0), "x", "")</f>
        <v/>
      </c>
      <c r="AC58" s="1" t="str">
        <f aca="false">IF((COUNTA(CurriculumDetail!AC407:AC416) &gt; 0), "x", "")</f>
        <v/>
      </c>
      <c r="AD58" s="1" t="str">
        <f aca="false">IF((COUNTA(CurriculumDetail!AD407:AD416) &gt; 0), "x", "")</f>
        <v/>
      </c>
      <c r="AE58" s="1" t="str">
        <f aca="false">IF((COUNTA(CurriculumDetail!AE407:AE416) &gt; 0), "x", "")</f>
        <v/>
      </c>
      <c r="AF58" s="1" t="str">
        <f aca="false">IF((COUNTA(CurriculumDetail!AF407:AF416) &gt; 0), "x", "")</f>
        <v/>
      </c>
      <c r="AG58" s="1" t="str">
        <f aca="false">IF((COUNTA(CurriculumDetail!AG407:AG416) &gt; 0), "x", "")</f>
        <v/>
      </c>
      <c r="AH58" s="1" t="str">
        <f aca="false">IF((COUNTA(CurriculumDetail!AH407:AH416) &gt; 0), "x", "")</f>
        <v/>
      </c>
      <c r="AI58" s="1" t="str">
        <f aca="false">IF((COUNTA(CurriculumDetail!AI407:AI416) &gt; 0), "x", "")</f>
        <v/>
      </c>
      <c r="AJ58" s="1" t="str">
        <f aca="false">IF((COUNTA(CurriculumDetail!AJ407:AJ416) &gt; 0), "x", "")</f>
        <v/>
      </c>
    </row>
    <row collapsed="false" customFormat="true" customHeight="false" hidden="false" ht="12.65" outlineLevel="0" r="59" s="1">
      <c r="A59" s="25" t="s">
        <v>327</v>
      </c>
      <c r="B59" s="25" t="s">
        <v>379</v>
      </c>
      <c r="C59" s="1" t="n">
        <v>0</v>
      </c>
      <c r="D59" s="1" t="n">
        <v>1</v>
      </c>
      <c r="E59" s="1" t="b">
        <f aca="false">AND(OR(CurriculumDetail!F419&gt;0,CurriculumDetail!C419&lt;&gt;1),OR(CurriculumDetail!F420&gt;0,CurriculumDetail!C420&lt;&gt;1),OR(CurriculumDetail!F421&gt;0,CurriculumDetail!C421&lt;&gt;1),OR(CurriculumDetail!F422&gt;0,CurriculumDetail!C422&lt;&gt;1),OR(CurriculumDetail!F423&gt;0,CurriculumDetail!C423&lt;&gt;1),OR(CurriculumDetail!F424&gt;0,CurriculumDetail!C424&lt;&gt;1),OR(CurriculumDetail!F425&gt;0,CurriculumDetail!C425&lt;&gt;1),OR(CurriculumDetail!F426&gt;0,CurriculumDetail!C426&lt;&gt;1),OR(CurriculumDetail!F427&gt;0,CurriculumDetail!C427&lt;&gt;1),OR(CurriculumDetail!F428&gt;0,CurriculumDetail!C428&lt;&gt;1),OR(CurriculumDetail!F429&gt;0,CurriculumDetail!C429&lt;&gt;1),OR(CurriculumDetail!F430&gt;0,CurriculumDetail!C430&lt;&gt;1),OR(CurriculumDetail!F431&gt;0,CurriculumDetail!C431&lt;&gt;1),OR(CurriculumDetail!F432&gt;0,CurriculumDetail!C432&lt;&gt;1))</f>
        <v>1</v>
      </c>
      <c r="F59" s="1" t="b">
        <f aca="false">AND(OR(CurriculumDetail!F419&gt;0,CurriculumDetail!C419&lt;&gt;2),OR(CurriculumDetail!F420&gt;0,CurriculumDetail!C420&lt;&gt;2),OR(CurriculumDetail!F421&gt;0,CurriculumDetail!C421&lt;&gt;2),OR(CurriculumDetail!F422&gt;0,CurriculumDetail!C422&lt;&gt;2),OR(CurriculumDetail!F423&gt;0,CurriculumDetail!C423&lt;&gt;2),OR(CurriculumDetail!F424&gt;0,CurriculumDetail!C424&lt;&gt;2),OR(CurriculumDetail!F425&gt;0,CurriculumDetail!C425&lt;&gt;2),OR(CurriculumDetail!F426&gt;0,CurriculumDetail!C426&lt;&gt;2),OR(CurriculumDetail!F427&gt;0,CurriculumDetail!C427&lt;&gt;2),OR(CurriculumDetail!F428&gt;0,CurriculumDetail!C428&lt;&gt;2),OR(CurriculumDetail!F429&gt;0,CurriculumDetail!C429&lt;&gt;2),OR(CurriculumDetail!F430&gt;0,CurriculumDetail!C430&lt;&gt;2),OR(CurriculumDetail!F431&gt;0,CurriculumDetail!C431&lt;&gt;2),OR(CurriculumDetail!F432&gt;0,CurriculumDetail!C432&lt;&gt;2))</f>
        <v>1</v>
      </c>
      <c r="G59" s="1" t="str">
        <f aca="false">IF((COUNTA(CurriculumDetail!G418:G432) &gt; 0), "x", "")</f>
        <v/>
      </c>
      <c r="H59" s="1" t="str">
        <f aca="false">IF((COUNTA(CurriculumDetail!H418:H432) &gt; 0), "x", "")</f>
        <v/>
      </c>
      <c r="I59" s="1" t="str">
        <f aca="false">IF((COUNTA(CurriculumDetail!I418:I432) &gt; 0), "x", "")</f>
        <v/>
      </c>
      <c r="J59" s="1" t="str">
        <f aca="false">IF((COUNTA(CurriculumDetail!J418:J432) &gt; 0), "x", "")</f>
        <v/>
      </c>
      <c r="K59" s="1" t="str">
        <f aca="false">IF((COUNTA(CurriculumDetail!K418:K432) &gt; 0), "x", "")</f>
        <v/>
      </c>
      <c r="L59" s="1" t="str">
        <f aca="false">IF((COUNTA(CurriculumDetail!L418:L432) &gt; 0), "x", "")</f>
        <v/>
      </c>
      <c r="M59" s="1" t="str">
        <f aca="false">IF((COUNTA(CurriculumDetail!M418:M432) &gt; 0), "x", "")</f>
        <v>x</v>
      </c>
      <c r="N59" s="1" t="str">
        <f aca="false">IF((COUNTA(CurriculumDetail!N418:N432) &gt; 0), "x", "")</f>
        <v/>
      </c>
      <c r="O59" s="1" t="str">
        <f aca="false">IF((COUNTA(CurriculumDetail!O418:O432) &gt; 0), "x", "")</f>
        <v/>
      </c>
      <c r="P59" s="1" t="str">
        <f aca="false">IF((COUNTA(CurriculumDetail!P418:P432) &gt; 0), "x", "")</f>
        <v/>
      </c>
      <c r="Q59" s="1" t="str">
        <f aca="false">IF((COUNTA(CurriculumDetail!Q418:Q432) &gt; 0), "x", "")</f>
        <v/>
      </c>
      <c r="R59" s="1" t="str">
        <f aca="false">IF((COUNTA(CurriculumDetail!R418:R432) &gt; 0), "x", "")</f>
        <v/>
      </c>
      <c r="S59" s="1" t="str">
        <f aca="false">IF((COUNTA(CurriculumDetail!U418:U432) &gt; 0), "x", "")</f>
        <v>x</v>
      </c>
      <c r="T59" s="1" t="str">
        <f aca="false">IF((COUNTA(CurriculumDetail!V418:V432) &gt; 0), "x", "")</f>
        <v/>
      </c>
      <c r="U59" s="1" t="str">
        <f aca="false">IF((COUNTA(CurriculumDetail!W418:W432) &gt; 0), "x", "")</f>
        <v/>
      </c>
      <c r="V59" s="1" t="str">
        <f aca="false">IF((COUNTA(CurriculumDetail!X418:X432) &gt; 0), "x", "")</f>
        <v/>
      </c>
      <c r="W59" s="1" t="str">
        <f aca="false">IF((COUNTA(#REF!) &gt; 0), "x", "")</f>
        <v>x</v>
      </c>
      <c r="X59" s="1" t="str">
        <f aca="false">IF((COUNTA(#REF!) &gt; 0), "x", "")</f>
        <v>x</v>
      </c>
      <c r="Y59" s="1" t="str">
        <f aca="false">IF((COUNTA(CurriculumDetail!Y418:Y432) &gt; 0), "x", "")</f>
        <v/>
      </c>
      <c r="Z59" s="1" t="str">
        <f aca="false">IF((COUNTA(CurriculumDetail!Z418:Z432) &gt; 0), "x", "")</f>
        <v/>
      </c>
      <c r="AA59" s="1" t="str">
        <f aca="false">IF((COUNTA(CurriculumDetail!AA418:AA432) &gt; 0), "x", "")</f>
        <v>x</v>
      </c>
      <c r="AB59" s="1" t="str">
        <f aca="false">IF((COUNTA(CurriculumDetail!AB418:AB432) &gt; 0), "x", "")</f>
        <v/>
      </c>
      <c r="AC59" s="1" t="str">
        <f aca="false">IF((COUNTA(CurriculumDetail!AC418:AC432) &gt; 0), "x", "")</f>
        <v/>
      </c>
      <c r="AD59" s="1" t="str">
        <f aca="false">IF((COUNTA(CurriculumDetail!AD418:AD432) &gt; 0), "x", "")</f>
        <v/>
      </c>
      <c r="AE59" s="1" t="str">
        <f aca="false">IF((COUNTA(CurriculumDetail!AE418:AE432) &gt; 0), "x", "")</f>
        <v/>
      </c>
      <c r="AF59" s="1" t="str">
        <f aca="false">IF((COUNTA(CurriculumDetail!AF418:AF432) &gt; 0), "x", "")</f>
        <v/>
      </c>
      <c r="AG59" s="1" t="str">
        <f aca="false">IF((COUNTA(CurriculumDetail!AG418:AG432) &gt; 0), "x", "")</f>
        <v/>
      </c>
      <c r="AH59" s="1" t="str">
        <f aca="false">IF((COUNTA(CurriculumDetail!AH418:AH432) &gt; 0), "x", "")</f>
        <v/>
      </c>
      <c r="AI59" s="1" t="str">
        <f aca="false">IF((COUNTA(CurriculumDetail!AI418:AI432) &gt; 0), "x", "")</f>
        <v/>
      </c>
      <c r="AJ59" s="1" t="str">
        <f aca="false">IF((COUNTA(CurriculumDetail!AJ418:AJ432) &gt; 0), "x", "")</f>
        <v/>
      </c>
    </row>
    <row collapsed="false" customFormat="true" customHeight="false" hidden="false" ht="12.65" outlineLevel="0" r="60" s="1">
      <c r="A60" s="25" t="s">
        <v>327</v>
      </c>
      <c r="B60" s="25" t="s">
        <v>395</v>
      </c>
      <c r="C60" s="1" t="n">
        <v>0</v>
      </c>
      <c r="D60" s="1" t="n">
        <v>0</v>
      </c>
      <c r="E60" s="1" t="b">
        <f aca="false">AND(OR(CurriculumDetail!F435&gt;0,CurriculumDetail!C435&lt;&gt;1),OR(CurriculumDetail!F436&gt;0,CurriculumDetail!C436&lt;&gt;1),OR(CurriculumDetail!F437&gt;0,CurriculumDetail!C437&lt;&gt;1),OR(CurriculumDetail!F438&gt;0,CurriculumDetail!C438&lt;&gt;1),OR(CurriculumDetail!F439&gt;0,CurriculumDetail!C439&lt;&gt;1))</f>
        <v>1</v>
      </c>
      <c r="F60" s="1" t="b">
        <f aca="false">AND(OR(CurriculumDetail!F435&gt;0,CurriculumDetail!C435&lt;&gt;2),OR(CurriculumDetail!F436&gt;0,CurriculumDetail!C436&lt;&gt;2),OR(CurriculumDetail!F437&gt;0,CurriculumDetail!C437&lt;&gt;2),OR(CurriculumDetail!F438&gt;0,CurriculumDetail!C438&lt;&gt;2),OR(CurriculumDetail!F439&gt;0,CurriculumDetail!C439&lt;&gt;2))</f>
        <v>1</v>
      </c>
      <c r="G60" s="1" t="str">
        <f aca="false">IF((COUNTA(CurriculumDetail!G434:G439) &gt; 0), "x", "")</f>
        <v/>
      </c>
      <c r="H60" s="1" t="str">
        <f aca="false">IF((COUNTA(CurriculumDetail!H434:H439) &gt; 0), "x", "")</f>
        <v/>
      </c>
      <c r="I60" s="1" t="str">
        <f aca="false">IF((COUNTA(CurriculumDetail!I434:I439) &gt; 0), "x", "")</f>
        <v/>
      </c>
      <c r="J60" s="1" t="str">
        <f aca="false">IF((COUNTA(CurriculumDetail!J434:J439) &gt; 0), "x", "")</f>
        <v/>
      </c>
      <c r="K60" s="1" t="str">
        <f aca="false">IF((COUNTA(CurriculumDetail!K434:K439) &gt; 0), "x", "")</f>
        <v/>
      </c>
      <c r="L60" s="1" t="str">
        <f aca="false">IF((COUNTA(CurriculumDetail!L434:L439) &gt; 0), "x", "")</f>
        <v/>
      </c>
      <c r="M60" s="1" t="str">
        <f aca="false">IF((COUNTA(CurriculumDetail!M434:M439) &gt; 0), "x", "")</f>
        <v/>
      </c>
      <c r="N60" s="1" t="str">
        <f aca="false">IF((COUNTA(CurriculumDetail!N434:N439) &gt; 0), "x", "")</f>
        <v/>
      </c>
      <c r="O60" s="1" t="str">
        <f aca="false">IF((COUNTA(CurriculumDetail!O434:O439) &gt; 0), "x", "")</f>
        <v/>
      </c>
      <c r="P60" s="1" t="str">
        <f aca="false">IF((COUNTA(CurriculumDetail!P434:P439) &gt; 0), "x", "")</f>
        <v/>
      </c>
      <c r="Q60" s="1" t="str">
        <f aca="false">IF((COUNTA(CurriculumDetail!Q434:Q439) &gt; 0), "x", "")</f>
        <v/>
      </c>
      <c r="R60" s="1" t="str">
        <f aca="false">IF((COUNTA(CurriculumDetail!R434:R439) &gt; 0), "x", "")</f>
        <v/>
      </c>
      <c r="S60" s="1" t="str">
        <f aca="false">IF((COUNTA(CurriculumDetail!U434:U439) &gt; 0), "x", "")</f>
        <v>x</v>
      </c>
      <c r="T60" s="1" t="str">
        <f aca="false">IF((COUNTA(CurriculumDetail!V434:V439) &gt; 0), "x", "")</f>
        <v/>
      </c>
      <c r="U60" s="1" t="str">
        <f aca="false">IF((COUNTA(CurriculumDetail!W434:W439) &gt; 0), "x", "")</f>
        <v/>
      </c>
      <c r="V60" s="1" t="str">
        <f aca="false">IF((COUNTA(CurriculumDetail!X434:X439) &gt; 0), "x", "")</f>
        <v/>
      </c>
      <c r="W60" s="1" t="str">
        <f aca="false">IF((COUNTA(#REF!) &gt; 0), "x", "")</f>
        <v>x</v>
      </c>
      <c r="X60" s="1" t="str">
        <f aca="false">IF((COUNTA(#REF!) &gt; 0), "x", "")</f>
        <v>x</v>
      </c>
      <c r="Y60" s="1" t="str">
        <f aca="false">IF((COUNTA(CurriculumDetail!Y434:Y439) &gt; 0), "x", "")</f>
        <v/>
      </c>
      <c r="Z60" s="1" t="str">
        <f aca="false">IF((COUNTA(CurriculumDetail!Z434:Z439) &gt; 0), "x", "")</f>
        <v/>
      </c>
      <c r="AA60" s="1" t="str">
        <f aca="false">IF((COUNTA(CurriculumDetail!AA434:AA439) &gt; 0), "x", "")</f>
        <v>x</v>
      </c>
      <c r="AB60" s="1" t="str">
        <f aca="false">IF((COUNTA(CurriculumDetail!AB434:AB439) &gt; 0), "x", "")</f>
        <v/>
      </c>
      <c r="AC60" s="1" t="str">
        <f aca="false">IF((COUNTA(CurriculumDetail!AC434:AC439) &gt; 0), "x", "")</f>
        <v/>
      </c>
      <c r="AD60" s="1" t="str">
        <f aca="false">IF((COUNTA(CurriculumDetail!AD434:AD439) &gt; 0), "x", "")</f>
        <v/>
      </c>
      <c r="AE60" s="1" t="str">
        <f aca="false">IF((COUNTA(CurriculumDetail!AE434:AE439) &gt; 0), "x", "")</f>
        <v/>
      </c>
      <c r="AF60" s="1" t="str">
        <f aca="false">IF((COUNTA(CurriculumDetail!AF434:AF439) &gt; 0), "x", "")</f>
        <v/>
      </c>
      <c r="AG60" s="1" t="str">
        <f aca="false">IF((COUNTA(CurriculumDetail!AG434:AG439) &gt; 0), "x", "")</f>
        <v/>
      </c>
      <c r="AH60" s="1" t="str">
        <f aca="false">IF((COUNTA(CurriculumDetail!AH434:AH439) &gt; 0), "x", "")</f>
        <v/>
      </c>
      <c r="AI60" s="1" t="str">
        <f aca="false">IF((COUNTA(CurriculumDetail!AI434:AI439) &gt; 0), "x", "")</f>
        <v/>
      </c>
      <c r="AJ60" s="1" t="str">
        <f aca="false">IF((COUNTA(CurriculumDetail!AJ434:AJ439) &gt; 0), "x", "")</f>
        <v/>
      </c>
    </row>
    <row collapsed="false" customFormat="true" customHeight="false" hidden="false" ht="12.65" outlineLevel="0" r="61" s="1">
      <c r="A61" s="25" t="s">
        <v>327</v>
      </c>
      <c r="B61" s="25" t="s">
        <v>401</v>
      </c>
      <c r="C61" s="1" t="n">
        <v>0</v>
      </c>
      <c r="D61" s="1" t="n">
        <v>0</v>
      </c>
      <c r="E61" s="1" t="b">
        <f aca="false">AND(OR(CurriculumDetail!F442&gt;0,CurriculumDetail!C442&lt;&gt;1),OR(CurriculumDetail!F443&gt;0,CurriculumDetail!C443&lt;&gt;1),OR(CurriculumDetail!F444&gt;0,CurriculumDetail!C444&lt;&gt;1),OR(CurriculumDetail!F445&gt;0,CurriculumDetail!C445&lt;&gt;1),OR(CurriculumDetail!F446&gt;0,CurriculumDetail!C446&lt;&gt;1),OR(CurriculumDetail!F447&gt;0,CurriculumDetail!C447&lt;&gt;1),OR(CurriculumDetail!F448&gt;0,CurriculumDetail!C448&lt;&gt;1),OR(CurriculumDetail!F449&gt;0,CurriculumDetail!C449&lt;&gt;1))</f>
        <v>1</v>
      </c>
      <c r="F61" s="1" t="b">
        <f aca="false">AND(OR(CurriculumDetail!F442&gt;0,CurriculumDetail!C442&lt;&gt;2),OR(CurriculumDetail!F443&gt;0,CurriculumDetail!C443&lt;&gt;2),OR(CurriculumDetail!F444&gt;0,CurriculumDetail!C444&lt;&gt;2),OR(CurriculumDetail!F445&gt;0,CurriculumDetail!C445&lt;&gt;2),OR(CurriculumDetail!F446&gt;0,CurriculumDetail!C446&lt;&gt;2),OR(CurriculumDetail!F447&gt;0,CurriculumDetail!C447&lt;&gt;2),OR(CurriculumDetail!F448&gt;0,CurriculumDetail!C448&lt;&gt;2),OR(CurriculumDetail!F449&gt;0,CurriculumDetail!C449&lt;&gt;2))</f>
        <v>1</v>
      </c>
      <c r="G61" s="1" t="str">
        <f aca="false">IF((COUNTA(CurriculumDetail!G441:G449) &gt; 0), "x", "")</f>
        <v/>
      </c>
      <c r="H61" s="1" t="str">
        <f aca="false">IF((COUNTA(CurriculumDetail!H441:H449) &gt; 0), "x", "")</f>
        <v/>
      </c>
      <c r="I61" s="1" t="str">
        <f aca="false">IF((COUNTA(CurriculumDetail!I441:I449) &gt; 0), "x", "")</f>
        <v/>
      </c>
      <c r="J61" s="1" t="str">
        <f aca="false">IF((COUNTA(CurriculumDetail!J441:J449) &gt; 0), "x", "")</f>
        <v/>
      </c>
      <c r="K61" s="1" t="str">
        <f aca="false">IF((COUNTA(CurriculumDetail!K441:K449) &gt; 0), "x", "")</f>
        <v/>
      </c>
      <c r="L61" s="1" t="str">
        <f aca="false">IF((COUNTA(CurriculumDetail!L441:L449) &gt; 0), "x", "")</f>
        <v/>
      </c>
      <c r="M61" s="1" t="str">
        <f aca="false">IF((COUNTA(CurriculumDetail!M441:M449) &gt; 0), "x", "")</f>
        <v/>
      </c>
      <c r="N61" s="1" t="str">
        <f aca="false">IF((COUNTA(CurriculumDetail!N441:N449) &gt; 0), "x", "")</f>
        <v/>
      </c>
      <c r="O61" s="1" t="str">
        <f aca="false">IF((COUNTA(CurriculumDetail!O441:O449) &gt; 0), "x", "")</f>
        <v/>
      </c>
      <c r="P61" s="1" t="str">
        <f aca="false">IF((COUNTA(CurriculumDetail!P441:P449) &gt; 0), "x", "")</f>
        <v/>
      </c>
      <c r="Q61" s="1" t="str">
        <f aca="false">IF((COUNTA(CurriculumDetail!Q441:Q449) &gt; 0), "x", "")</f>
        <v/>
      </c>
      <c r="R61" s="1" t="str">
        <f aca="false">IF((COUNTA(CurriculumDetail!R441:R449) &gt; 0), "x", "")</f>
        <v/>
      </c>
      <c r="S61" s="1" t="str">
        <f aca="false">IF((COUNTA(CurriculumDetail!U441:U449) &gt; 0), "x", "")</f>
        <v>x</v>
      </c>
      <c r="T61" s="1" t="str">
        <f aca="false">IF((COUNTA(CurriculumDetail!V441:V449) &gt; 0), "x", "")</f>
        <v/>
      </c>
      <c r="U61" s="1" t="str">
        <f aca="false">IF((COUNTA(CurriculumDetail!W441:W449) &gt; 0), "x", "")</f>
        <v/>
      </c>
      <c r="V61" s="1" t="str">
        <f aca="false">IF((COUNTA(CurriculumDetail!X441:X449) &gt; 0), "x", "")</f>
        <v/>
      </c>
      <c r="W61" s="1" t="str">
        <f aca="false">IF((COUNTA(#REF!) &gt; 0), "x", "")</f>
        <v>x</v>
      </c>
      <c r="X61" s="1" t="str">
        <f aca="false">IF((COUNTA(#REF!) &gt; 0), "x", "")</f>
        <v>x</v>
      </c>
      <c r="Y61" s="1" t="str">
        <f aca="false">IF((COUNTA(CurriculumDetail!Y441:Y449) &gt; 0), "x", "")</f>
        <v/>
      </c>
      <c r="Z61" s="1" t="str">
        <f aca="false">IF((COUNTA(CurriculumDetail!Z441:Z449) &gt; 0), "x", "")</f>
        <v/>
      </c>
      <c r="AA61" s="1" t="str">
        <f aca="false">IF((COUNTA(CurriculumDetail!AA441:AA449) &gt; 0), "x", "")</f>
        <v>x</v>
      </c>
      <c r="AB61" s="1" t="str">
        <f aca="false">IF((COUNTA(CurriculumDetail!AB441:AB449) &gt; 0), "x", "")</f>
        <v/>
      </c>
      <c r="AC61" s="1" t="str">
        <f aca="false">IF((COUNTA(CurriculumDetail!AC441:AC449) &gt; 0), "x", "")</f>
        <v/>
      </c>
      <c r="AD61" s="1" t="str">
        <f aca="false">IF((COUNTA(CurriculumDetail!AD441:AD449) &gt; 0), "x", "")</f>
        <v/>
      </c>
      <c r="AE61" s="1" t="str">
        <f aca="false">IF((COUNTA(CurriculumDetail!AE441:AE449) &gt; 0), "x", "")</f>
        <v/>
      </c>
      <c r="AF61" s="1" t="str">
        <f aca="false">IF((COUNTA(CurriculumDetail!AF441:AF449) &gt; 0), "x", "")</f>
        <v/>
      </c>
      <c r="AG61" s="1" t="str">
        <f aca="false">IF((COUNTA(CurriculumDetail!AG441:AG449) &gt; 0), "x", "")</f>
        <v/>
      </c>
      <c r="AH61" s="1" t="str">
        <f aca="false">IF((COUNTA(CurriculumDetail!AH441:AH449) &gt; 0), "x", "")</f>
        <v/>
      </c>
      <c r="AI61" s="1" t="str">
        <f aca="false">IF((COUNTA(CurriculumDetail!AI441:AI449) &gt; 0), "x", "")</f>
        <v/>
      </c>
      <c r="AJ61" s="1" t="str">
        <f aca="false">IF((COUNTA(CurriculumDetail!AJ441:AJ449) &gt; 0), "x", "")</f>
        <v/>
      </c>
    </row>
    <row collapsed="false" customFormat="true" customHeight="false" hidden="false" ht="12.65" outlineLevel="0" r="62" s="1">
      <c r="A62" s="25" t="s">
        <v>327</v>
      </c>
      <c r="B62" s="25" t="s">
        <v>411</v>
      </c>
      <c r="C62" s="1" t="n">
        <v>0</v>
      </c>
      <c r="D62" s="1" t="n">
        <v>0</v>
      </c>
      <c r="E62" s="1" t="b">
        <f aca="false">AND(OR(CurriculumDetail!F452&gt;0,CurriculumDetail!C452&lt;&gt;1),OR(CurriculumDetail!F453&gt;0,CurriculumDetail!C453&lt;&gt;1),OR(CurriculumDetail!F454&gt;0,CurriculumDetail!C454&lt;&gt;1),OR(CurriculumDetail!F455&gt;0,CurriculumDetail!C455&lt;&gt;1),OR(CurriculumDetail!F456&gt;0,CurriculumDetail!C456&lt;&gt;1),OR(CurriculumDetail!F457&gt;0,CurriculumDetail!C457&lt;&gt;1),OR(CurriculumDetail!F458&gt;0,CurriculumDetail!C458&lt;&gt;1))</f>
        <v>1</v>
      </c>
      <c r="F62" s="1" t="b">
        <f aca="false">AND(OR(CurriculumDetail!F452&gt;0,CurriculumDetail!C452&lt;&gt;2),OR(CurriculumDetail!F453&gt;0,CurriculumDetail!C453&lt;&gt;2),OR(CurriculumDetail!F454&gt;0,CurriculumDetail!C454&lt;&gt;2),OR(CurriculumDetail!F455&gt;0,CurriculumDetail!C455&lt;&gt;2),OR(CurriculumDetail!F456&gt;0,CurriculumDetail!C456&lt;&gt;2),OR(CurriculumDetail!F457&gt;0,CurriculumDetail!C457&lt;&gt;2),OR(CurriculumDetail!F458&gt;0,CurriculumDetail!C458&lt;&gt;2))</f>
        <v>1</v>
      </c>
      <c r="G62" s="1" t="str">
        <f aca="false">IF((COUNTA(CurriculumDetail!G451:G458) &gt; 0), "x", "")</f>
        <v/>
      </c>
      <c r="H62" s="1" t="str">
        <f aca="false">IF((COUNTA(CurriculumDetail!H451:H458) &gt; 0), "x", "")</f>
        <v/>
      </c>
      <c r="I62" s="1" t="str">
        <f aca="false">IF((COUNTA(CurriculumDetail!I451:I458) &gt; 0), "x", "")</f>
        <v/>
      </c>
      <c r="J62" s="1" t="str">
        <f aca="false">IF((COUNTA(CurriculumDetail!J451:J458) &gt; 0), "x", "")</f>
        <v/>
      </c>
      <c r="K62" s="1" t="str">
        <f aca="false">IF((COUNTA(CurriculumDetail!K451:K458) &gt; 0), "x", "")</f>
        <v/>
      </c>
      <c r="L62" s="1" t="str">
        <f aca="false">IF((COUNTA(CurriculumDetail!L451:L458) &gt; 0), "x", "")</f>
        <v/>
      </c>
      <c r="M62" s="1" t="str">
        <f aca="false">IF((COUNTA(CurriculumDetail!M451:M458) &gt; 0), "x", "")</f>
        <v/>
      </c>
      <c r="N62" s="1" t="str">
        <f aca="false">IF((COUNTA(CurriculumDetail!N451:N458) &gt; 0), "x", "")</f>
        <v/>
      </c>
      <c r="O62" s="1" t="str">
        <f aca="false">IF((COUNTA(CurriculumDetail!O451:O458) &gt; 0), "x", "")</f>
        <v/>
      </c>
      <c r="P62" s="1" t="str">
        <f aca="false">IF((COUNTA(CurriculumDetail!P451:P458) &gt; 0), "x", "")</f>
        <v/>
      </c>
      <c r="Q62" s="1" t="str">
        <f aca="false">IF((COUNTA(CurriculumDetail!Q451:Q458) &gt; 0), "x", "")</f>
        <v/>
      </c>
      <c r="R62" s="1" t="str">
        <f aca="false">IF((COUNTA(CurriculumDetail!R451:R458) &gt; 0), "x", "")</f>
        <v/>
      </c>
      <c r="S62" s="1" t="str">
        <f aca="false">IF((COUNTA(CurriculumDetail!U451:U458) &gt; 0), "x", "")</f>
        <v>x</v>
      </c>
      <c r="T62" s="1" t="str">
        <f aca="false">IF((COUNTA(CurriculumDetail!V451:V458) &gt; 0), "x", "")</f>
        <v/>
      </c>
      <c r="U62" s="1" t="str">
        <f aca="false">IF((COUNTA(CurriculumDetail!W451:W458) &gt; 0), "x", "")</f>
        <v/>
      </c>
      <c r="V62" s="1" t="str">
        <f aca="false">IF((COUNTA(CurriculumDetail!X451:X458) &gt; 0), "x", "")</f>
        <v/>
      </c>
      <c r="W62" s="1" t="str">
        <f aca="false">IF((COUNTA(#REF!) &gt; 0), "x", "")</f>
        <v>x</v>
      </c>
      <c r="X62" s="1" t="str">
        <f aca="false">IF((COUNTA(#REF!) &gt; 0), "x", "")</f>
        <v>x</v>
      </c>
      <c r="Y62" s="1" t="str">
        <f aca="false">IF((COUNTA(CurriculumDetail!Y451:Y458) &gt; 0), "x", "")</f>
        <v/>
      </c>
      <c r="Z62" s="1" t="str">
        <f aca="false">IF((COUNTA(CurriculumDetail!Z451:Z458) &gt; 0), "x", "")</f>
        <v/>
      </c>
      <c r="AA62" s="1" t="str">
        <f aca="false">IF((COUNTA(CurriculumDetail!AA451:AA458) &gt; 0), "x", "")</f>
        <v>x</v>
      </c>
      <c r="AB62" s="1" t="str">
        <f aca="false">IF((COUNTA(CurriculumDetail!AB451:AB458) &gt; 0), "x", "")</f>
        <v/>
      </c>
      <c r="AC62" s="1" t="str">
        <f aca="false">IF((COUNTA(CurriculumDetail!AC451:AC458) &gt; 0), "x", "")</f>
        <v/>
      </c>
      <c r="AD62" s="1" t="str">
        <f aca="false">IF((COUNTA(CurriculumDetail!AD451:AD458) &gt; 0), "x", "")</f>
        <v/>
      </c>
      <c r="AE62" s="1" t="str">
        <f aca="false">IF((COUNTA(CurriculumDetail!AE451:AE458) &gt; 0), "x", "")</f>
        <v/>
      </c>
      <c r="AF62" s="1" t="str">
        <f aca="false">IF((COUNTA(CurriculumDetail!AF451:AF458) &gt; 0), "x", "")</f>
        <v/>
      </c>
      <c r="AG62" s="1" t="str">
        <f aca="false">IF((COUNTA(CurriculumDetail!AG451:AG458) &gt; 0), "x", "")</f>
        <v/>
      </c>
      <c r="AH62" s="1" t="str">
        <f aca="false">IF((COUNTA(CurriculumDetail!AH451:AH458) &gt; 0), "x", "")</f>
        <v/>
      </c>
      <c r="AI62" s="1" t="str">
        <f aca="false">IF((COUNTA(CurriculumDetail!AI451:AI458) &gt; 0), "x", "")</f>
        <v/>
      </c>
      <c r="AJ62" s="1" t="str">
        <f aca="false">IF((COUNTA(CurriculumDetail!AJ451:AJ458) &gt; 0), "x", "")</f>
        <v/>
      </c>
    </row>
    <row collapsed="false" customFormat="true" customHeight="false" hidden="false" ht="12.65" outlineLevel="0" r="63" s="1">
      <c r="A63" s="25" t="s">
        <v>327</v>
      </c>
      <c r="B63" s="25" t="s">
        <v>419</v>
      </c>
      <c r="C63" s="1" t="n">
        <v>0</v>
      </c>
      <c r="D63" s="1" t="n">
        <v>0</v>
      </c>
      <c r="E63" s="1" t="b">
        <f aca="false">AND(OR(CurriculumDetail!F461&gt;0,CurriculumDetail!C461&lt;&gt;1),OR(CurriculumDetail!F462&gt;0,CurriculumDetail!C462&lt;&gt;1),OR(CurriculumDetail!F463&gt;0,CurriculumDetail!C463&lt;&gt;1),OR(CurriculumDetail!F464&gt;0,CurriculumDetail!C464&lt;&gt;1),OR(CurriculumDetail!F465&gt;0,CurriculumDetail!C465&lt;&gt;1),OR(CurriculumDetail!F466&gt;0,CurriculumDetail!C466&lt;&gt;1),OR(CurriculumDetail!F467&gt;0,CurriculumDetail!C467&lt;&gt;1),OR(CurriculumDetail!F468&gt;0,CurriculumDetail!C468&lt;&gt;1),OR(CurriculumDetail!F469&gt;0,CurriculumDetail!C469&lt;&gt;1),OR(CurriculumDetail!F470&gt;0,CurriculumDetail!C470&lt;&gt;1),OR(CurriculumDetail!F471&gt;0,CurriculumDetail!C471&lt;&gt;1),OR(CurriculumDetail!F472&gt;0,CurriculumDetail!C472&lt;&gt;1),OR(CurriculumDetail!F473&gt;0,CurriculumDetail!C473&lt;&gt;1),OR(CurriculumDetail!F474&gt;0,CurriculumDetail!C474&lt;&gt;1),OR(CurriculumDetail!F475&gt;0,CurriculumDetail!C475&lt;&gt;1))</f>
        <v>1</v>
      </c>
      <c r="F63" s="1" t="b">
        <f aca="false">AND(OR(CurriculumDetail!F461&gt;0,CurriculumDetail!C461&lt;&gt;2),OR(CurriculumDetail!F462&gt;0,CurriculumDetail!C462&lt;&gt;2),OR(CurriculumDetail!F463&gt;0,CurriculumDetail!C463&lt;&gt;2),OR(CurriculumDetail!F464&gt;0,CurriculumDetail!C464&lt;&gt;2),OR(CurriculumDetail!F465&gt;0,CurriculumDetail!C465&lt;&gt;2),OR(CurriculumDetail!F466&gt;0,CurriculumDetail!C466&lt;&gt;2),OR(CurriculumDetail!F467&gt;0,CurriculumDetail!C467&lt;&gt;2),OR(CurriculumDetail!F468&gt;0,CurriculumDetail!C468&lt;&gt;2),OR(CurriculumDetail!F469&gt;0,CurriculumDetail!C469&lt;&gt;2),OR(CurriculumDetail!F470&gt;0,CurriculumDetail!C470&lt;&gt;2),OR(CurriculumDetail!F471&gt;0,CurriculumDetail!C471&lt;&gt;2),OR(CurriculumDetail!F472&gt;0,CurriculumDetail!C472&lt;&gt;2),OR(CurriculumDetail!F473&gt;0,CurriculumDetail!C473&lt;&gt;2),OR(CurriculumDetail!F474&gt;0,CurriculumDetail!C474&lt;&gt;2),OR(CurriculumDetail!F475&gt;0,CurriculumDetail!C475&lt;&gt;2))</f>
        <v>1</v>
      </c>
      <c r="G63" s="1" t="str">
        <f aca="false">IF((COUNTA(CurriculumDetail!G460:G475) &gt; 0), "x", "")</f>
        <v/>
      </c>
      <c r="H63" s="1" t="str">
        <f aca="false">IF((COUNTA(CurriculumDetail!H460:H475) &gt; 0), "x", "")</f>
        <v/>
      </c>
      <c r="I63" s="1" t="str">
        <f aca="false">IF((COUNTA(CurriculumDetail!I460:I475) &gt; 0), "x", "")</f>
        <v/>
      </c>
      <c r="J63" s="1" t="str">
        <f aca="false">IF((COUNTA(CurriculumDetail!J460:J475) &gt; 0), "x", "")</f>
        <v/>
      </c>
      <c r="K63" s="1" t="str">
        <f aca="false">IF((COUNTA(CurriculumDetail!K460:K475) &gt; 0), "x", "")</f>
        <v/>
      </c>
      <c r="L63" s="1" t="str">
        <f aca="false">IF((COUNTA(CurriculumDetail!L460:L475) &gt; 0), "x", "")</f>
        <v/>
      </c>
      <c r="M63" s="1" t="str">
        <f aca="false">IF((COUNTA(CurriculumDetail!M460:M475) &gt; 0), "x", "")</f>
        <v/>
      </c>
      <c r="N63" s="1" t="str">
        <f aca="false">IF((COUNTA(CurriculumDetail!N460:N475) &gt; 0), "x", "")</f>
        <v/>
      </c>
      <c r="O63" s="1" t="str">
        <f aca="false">IF((COUNTA(CurriculumDetail!O460:O475) &gt; 0), "x", "")</f>
        <v/>
      </c>
      <c r="P63" s="1" t="str">
        <f aca="false">IF((COUNTA(CurriculumDetail!P460:P475) &gt; 0), "x", "")</f>
        <v/>
      </c>
      <c r="Q63" s="1" t="str">
        <f aca="false">IF((COUNTA(CurriculumDetail!Q460:Q475) &gt; 0), "x", "")</f>
        <v/>
      </c>
      <c r="R63" s="1" t="str">
        <f aca="false">IF((COUNTA(CurriculumDetail!R460:R475) &gt; 0), "x", "")</f>
        <v/>
      </c>
      <c r="S63" s="1" t="str">
        <f aca="false">IF((COUNTA(CurriculumDetail!U460:U475) &gt; 0), "x", "")</f>
        <v>x</v>
      </c>
      <c r="T63" s="1" t="str">
        <f aca="false">IF((COUNTA(CurriculumDetail!V460:V475) &gt; 0), "x", "")</f>
        <v/>
      </c>
      <c r="U63" s="1" t="str">
        <f aca="false">IF((COUNTA(CurriculumDetail!W460:W475) &gt; 0), "x", "")</f>
        <v/>
      </c>
      <c r="V63" s="1" t="str">
        <f aca="false">IF((COUNTA(CurriculumDetail!X460:X475) &gt; 0), "x", "")</f>
        <v/>
      </c>
      <c r="W63" s="1" t="str">
        <f aca="false">IF((COUNTA(#REF!) &gt; 0), "x", "")</f>
        <v>x</v>
      </c>
      <c r="X63" s="1" t="str">
        <f aca="false">IF((COUNTA(#REF!) &gt; 0), "x", "")</f>
        <v>x</v>
      </c>
      <c r="Y63" s="1" t="str">
        <f aca="false">IF((COUNTA(CurriculumDetail!Y460:Y475) &gt; 0), "x", "")</f>
        <v/>
      </c>
      <c r="Z63" s="1" t="str">
        <f aca="false">IF((COUNTA(CurriculumDetail!Z460:Z475) &gt; 0), "x", "")</f>
        <v/>
      </c>
      <c r="AA63" s="1" t="str">
        <f aca="false">IF((COUNTA(CurriculumDetail!AA460:AA475) &gt; 0), "x", "")</f>
        <v>x</v>
      </c>
      <c r="AB63" s="1" t="str">
        <f aca="false">IF((COUNTA(CurriculumDetail!AB460:AB475) &gt; 0), "x", "")</f>
        <v/>
      </c>
      <c r="AC63" s="1" t="str">
        <f aca="false">IF((COUNTA(CurriculumDetail!AC460:AC475) &gt; 0), "x", "")</f>
        <v/>
      </c>
      <c r="AD63" s="1" t="str">
        <f aca="false">IF((COUNTA(CurriculumDetail!AD460:AD475) &gt; 0), "x", "")</f>
        <v/>
      </c>
      <c r="AE63" s="1" t="str">
        <f aca="false">IF((COUNTA(CurriculumDetail!AE460:AE475) &gt; 0), "x", "")</f>
        <v/>
      </c>
      <c r="AF63" s="1" t="str">
        <f aca="false">IF((COUNTA(CurriculumDetail!AF460:AF475) &gt; 0), "x", "")</f>
        <v/>
      </c>
      <c r="AG63" s="1" t="str">
        <f aca="false">IF((COUNTA(CurriculumDetail!AG460:AG475) &gt; 0), "x", "")</f>
        <v/>
      </c>
      <c r="AH63" s="1" t="str">
        <f aca="false">IF((COUNTA(CurriculumDetail!AH460:AH475) &gt; 0), "x", "")</f>
        <v/>
      </c>
      <c r="AI63" s="1" t="str">
        <f aca="false">IF((COUNTA(CurriculumDetail!AI460:AI475) &gt; 0), "x", "")</f>
        <v/>
      </c>
      <c r="AJ63" s="1" t="str">
        <f aca="false">IF((COUNTA(CurriculumDetail!AJ460:AJ475) &gt; 0), "x", "")</f>
        <v/>
      </c>
    </row>
    <row collapsed="false" customFormat="true" customHeight="false" hidden="false" ht="12.65" outlineLevel="0" r="64" s="1">
      <c r="A64" s="25" t="s">
        <v>327</v>
      </c>
      <c r="B64" s="25" t="s">
        <v>435</v>
      </c>
      <c r="C64" s="1" t="n">
        <v>0</v>
      </c>
      <c r="D64" s="1" t="n">
        <v>0</v>
      </c>
      <c r="E64" s="1" t="b">
        <f aca="false">AND(OR(CurriculumDetail!F478&gt;0,CurriculumDetail!C478&lt;&gt;1),OR(CurriculumDetail!F479&gt;0,CurriculumDetail!C479&lt;&gt;1),OR(CurriculumDetail!F480&gt;0,CurriculumDetail!C480&lt;&gt;1),OR(CurriculumDetail!F481&gt;0,CurriculumDetail!C481&lt;&gt;1),OR(CurriculumDetail!F482&gt;0,CurriculumDetail!C482&lt;&gt;1))</f>
        <v>1</v>
      </c>
      <c r="F64" s="1" t="b">
        <f aca="false">AND(OR(CurriculumDetail!F478&gt;0,CurriculumDetail!C478&lt;&gt;2),OR(CurriculumDetail!F479&gt;0,CurriculumDetail!C479&lt;&gt;2),OR(CurriculumDetail!F480&gt;0,CurriculumDetail!C480&lt;&gt;2),OR(CurriculumDetail!F481&gt;0,CurriculumDetail!C481&lt;&gt;2),OR(CurriculumDetail!F482&gt;0,CurriculumDetail!C482&lt;&gt;2))</f>
        <v>1</v>
      </c>
      <c r="G64" s="1" t="str">
        <f aca="false">IF((COUNTA(CurriculumDetail!G477:G482) &gt; 0), "x", "")</f>
        <v/>
      </c>
      <c r="H64" s="1" t="str">
        <f aca="false">IF((COUNTA(CurriculumDetail!H477:H482) &gt; 0), "x", "")</f>
        <v/>
      </c>
      <c r="I64" s="1" t="str">
        <f aca="false">IF((COUNTA(CurriculumDetail!I477:I482) &gt; 0), "x", "")</f>
        <v/>
      </c>
      <c r="J64" s="1" t="str">
        <f aca="false">IF((COUNTA(CurriculumDetail!J477:J482) &gt; 0), "x", "")</f>
        <v/>
      </c>
      <c r="K64" s="1" t="str">
        <f aca="false">IF((COUNTA(CurriculumDetail!K477:K482) &gt; 0), "x", "")</f>
        <v/>
      </c>
      <c r="L64" s="1" t="str">
        <f aca="false">IF((COUNTA(CurriculumDetail!L477:L482) &gt; 0), "x", "")</f>
        <v/>
      </c>
      <c r="M64" s="1" t="str">
        <f aca="false">IF((COUNTA(CurriculumDetail!M477:M482) &gt; 0), "x", "")</f>
        <v/>
      </c>
      <c r="N64" s="1" t="str">
        <f aca="false">IF((COUNTA(CurriculumDetail!N477:N482) &gt; 0), "x", "")</f>
        <v/>
      </c>
      <c r="O64" s="1" t="str">
        <f aca="false">IF((COUNTA(CurriculumDetail!O477:O482) &gt; 0), "x", "")</f>
        <v/>
      </c>
      <c r="P64" s="1" t="str">
        <f aca="false">IF((COUNTA(CurriculumDetail!P477:P482) &gt; 0), "x", "")</f>
        <v/>
      </c>
      <c r="Q64" s="1" t="str">
        <f aca="false">IF((COUNTA(CurriculumDetail!Q477:Q482) &gt; 0), "x", "")</f>
        <v/>
      </c>
      <c r="R64" s="1" t="str">
        <f aca="false">IF((COUNTA(CurriculumDetail!R477:R482) &gt; 0), "x", "")</f>
        <v/>
      </c>
      <c r="S64" s="1" t="str">
        <f aca="false">IF((COUNTA(CurriculumDetail!U477:U482) &gt; 0), "x", "")</f>
        <v/>
      </c>
      <c r="T64" s="1" t="str">
        <f aca="false">IF((COUNTA(CurriculumDetail!V477:V482) &gt; 0), "x", "")</f>
        <v/>
      </c>
      <c r="U64" s="1" t="str">
        <f aca="false">IF((COUNTA(CurriculumDetail!W477:W482) &gt; 0), "x", "")</f>
        <v/>
      </c>
      <c r="V64" s="1" t="str">
        <f aca="false">IF((COUNTA(CurriculumDetail!X477:X482) &gt; 0), "x", "")</f>
        <v/>
      </c>
      <c r="W64" s="1" t="str">
        <f aca="false">IF((COUNTA(#REF!) &gt; 0), "x", "")</f>
        <v>x</v>
      </c>
      <c r="X64" s="1" t="str">
        <f aca="false">IF((COUNTA(#REF!) &gt; 0), "x", "")</f>
        <v>x</v>
      </c>
      <c r="Y64" s="1" t="str">
        <f aca="false">IF((COUNTA(CurriculumDetail!Y477:Y482) &gt; 0), "x", "")</f>
        <v/>
      </c>
      <c r="Z64" s="1" t="str">
        <f aca="false">IF((COUNTA(CurriculumDetail!Z477:Z482) &gt; 0), "x", "")</f>
        <v/>
      </c>
      <c r="AA64" s="1" t="str">
        <f aca="false">IF((COUNTA(CurriculumDetail!AA477:AA482) &gt; 0), "x", "")</f>
        <v>x</v>
      </c>
      <c r="AB64" s="1" t="str">
        <f aca="false">IF((COUNTA(CurriculumDetail!AB477:AB482) &gt; 0), "x", "")</f>
        <v/>
      </c>
      <c r="AC64" s="1" t="str">
        <f aca="false">IF((COUNTA(CurriculumDetail!AC477:AC482) &gt; 0), "x", "")</f>
        <v/>
      </c>
      <c r="AD64" s="1" t="str">
        <f aca="false">IF((COUNTA(CurriculumDetail!AD477:AD482) &gt; 0), "x", "")</f>
        <v/>
      </c>
      <c r="AE64" s="1" t="str">
        <f aca="false">IF((COUNTA(CurriculumDetail!AE477:AE482) &gt; 0), "x", "")</f>
        <v/>
      </c>
      <c r="AF64" s="1" t="str">
        <f aca="false">IF((COUNTA(CurriculumDetail!AF477:AF482) &gt; 0), "x", "")</f>
        <v/>
      </c>
      <c r="AG64" s="1" t="str">
        <f aca="false">IF((COUNTA(CurriculumDetail!AG477:AG482) &gt; 0), "x", "")</f>
        <v/>
      </c>
      <c r="AH64" s="1" t="str">
        <f aca="false">IF((COUNTA(CurriculumDetail!AH477:AH482) &gt; 0), "x", "")</f>
        <v/>
      </c>
      <c r="AI64" s="1" t="str">
        <f aca="false">IF((COUNTA(CurriculumDetail!AI477:AI482) &gt; 0), "x", "")</f>
        <v/>
      </c>
      <c r="AJ64" s="1" t="str">
        <f aca="false">IF((COUNTA(CurriculumDetail!AJ477:AJ482) &gt; 0), "x", "")</f>
        <v/>
      </c>
    </row>
    <row collapsed="false" customFormat="true" customHeight="false" hidden="false" ht="12.65" outlineLevel="0" r="65" s="1">
      <c r="A65" s="25" t="s">
        <v>441</v>
      </c>
      <c r="B65" s="25" t="s">
        <v>466</v>
      </c>
      <c r="C65" s="1" t="n">
        <v>0</v>
      </c>
      <c r="D65" s="1" t="n">
        <v>4</v>
      </c>
      <c r="E65" s="1" t="b">
        <f aca="false">AND(OR(CurriculumDetail!F460&gt;0,CurriculumDetail!C460&lt;&gt;1),OR(CurriculumDetail!F461&gt;0,CurriculumDetail!C461&lt;&gt;1),OR(CurriculumDetail!F462&gt;0,CurriculumDetail!C462&lt;&gt;1),OR(CurriculumDetail!F463&gt;0,CurriculumDetail!C463&lt;&gt;1),OR(CurriculumDetail!F464&gt;0,CurriculumDetail!C464&lt;&gt;1),OR(CurriculumDetail!F465&gt;0,CurriculumDetail!C465&lt;&gt;1),OR(CurriculumDetail!F466&gt;0,CurriculumDetail!C466&lt;&gt;1),OR(CurriculumDetail!F467&gt;0,CurriculumDetail!C467&lt;&gt;1))</f>
        <v>1</v>
      </c>
      <c r="F65" s="1" t="b">
        <f aca="false">AND(OR(CurriculumDetail!F460&gt;0,CurriculumDetail!C460&lt;&gt;2),OR(CurriculumDetail!F461&gt;0,CurriculumDetail!C461&lt;&gt;2),OR(CurriculumDetail!F462&gt;0,CurriculumDetail!C462&lt;&gt;2),OR(CurriculumDetail!F463&gt;0,CurriculumDetail!C463&lt;&gt;2),OR(CurriculumDetail!F464&gt;0,CurriculumDetail!C464&lt;&gt;2),OR(CurriculumDetail!F465&gt;0,CurriculumDetail!C465&lt;&gt;2),OR(CurriculumDetail!F466&gt;0,CurriculumDetail!C466&lt;&gt;2),OR(CurriculumDetail!F467&gt;0,CurriculumDetail!C467&lt;&gt;2))</f>
        <v>1</v>
      </c>
      <c r="G65" s="1" t="str">
        <f aca="false">IF((COUNTA(CurriculumDetail!G459:G467) &gt; 0), "x", "")</f>
        <v/>
      </c>
      <c r="H65" s="1" t="str">
        <f aca="false">IF((COUNTA(CurriculumDetail!H459:H467) &gt; 0), "x", "")</f>
        <v/>
      </c>
      <c r="I65" s="1" t="str">
        <f aca="false">IF((COUNTA(CurriculumDetail!I459:I467) &gt; 0), "x", "")</f>
        <v/>
      </c>
      <c r="J65" s="1" t="str">
        <f aca="false">IF((COUNTA(CurriculumDetail!J459:J467) &gt; 0), "x", "")</f>
        <v/>
      </c>
      <c r="K65" s="1" t="str">
        <f aca="false">IF((COUNTA(CurriculumDetail!K459:K467) &gt; 0), "x", "")</f>
        <v/>
      </c>
      <c r="L65" s="1" t="str">
        <f aca="false">IF((COUNTA(CurriculumDetail!L459:L467) &gt; 0), "x", "")</f>
        <v/>
      </c>
      <c r="M65" s="1" t="str">
        <f aca="false">IF((COUNTA(CurriculumDetail!M459:M467) &gt; 0), "x", "")</f>
        <v/>
      </c>
      <c r="N65" s="1" t="str">
        <f aca="false">IF((COUNTA(CurriculumDetail!N459:N467) &gt; 0), "x", "")</f>
        <v/>
      </c>
      <c r="O65" s="1" t="str">
        <f aca="false">IF((COUNTA(CurriculumDetail!O459:O467) &gt; 0), "x", "")</f>
        <v/>
      </c>
      <c r="P65" s="1" t="str">
        <f aca="false">IF((COUNTA(CurriculumDetail!P459:P467) &gt; 0), "x", "")</f>
        <v/>
      </c>
      <c r="Q65" s="1" t="str">
        <f aca="false">IF((COUNTA(CurriculumDetail!Q459:Q467) &gt; 0), "x", "")</f>
        <v/>
      </c>
      <c r="R65" s="1" t="str">
        <f aca="false">IF((COUNTA(CurriculumDetail!R459:R467) &gt; 0), "x", "")</f>
        <v/>
      </c>
      <c r="S65" s="1" t="str">
        <f aca="false">IF((COUNTA(CurriculumDetail!U459:U467) &gt; 0), "x", "")</f>
        <v/>
      </c>
      <c r="T65" s="1" t="str">
        <f aca="false">IF((COUNTA(CurriculumDetail!V459:V467) &gt; 0), "x", "")</f>
        <v/>
      </c>
      <c r="U65" s="1" t="str">
        <f aca="false">IF((COUNTA(CurriculumDetail!W459:W467) &gt; 0), "x", "")</f>
        <v/>
      </c>
      <c r="V65" s="1" t="str">
        <f aca="false">IF((COUNTA(CurriculumDetail!X459:X467) &gt; 0), "x", "")</f>
        <v/>
      </c>
      <c r="W65" s="1" t="str">
        <f aca="false">IF((COUNTA(#REF!) &gt; 0), "x", "")</f>
        <v>x</v>
      </c>
      <c r="X65" s="1" t="str">
        <f aca="false">IF((COUNTA(#REF!) &gt; 0), "x", "")</f>
        <v>x</v>
      </c>
      <c r="Y65" s="1" t="str">
        <f aca="false">IF((COUNTA(CurriculumDetail!Y459:Y467) &gt; 0), "x", "")</f>
        <v/>
      </c>
      <c r="Z65" s="1" t="str">
        <f aca="false">IF((COUNTA(CurriculumDetail!Z459:Z467) &gt; 0), "x", "")</f>
        <v/>
      </c>
      <c r="AA65" s="1" t="str">
        <f aca="false">IF((COUNTA(CurriculumDetail!AA459:AA467) &gt; 0), "x", "")</f>
        <v>x</v>
      </c>
      <c r="AB65" s="1" t="str">
        <f aca="false">IF((COUNTA(CurriculumDetail!AB459:AB467) &gt; 0), "x", "")</f>
        <v/>
      </c>
      <c r="AC65" s="1" t="str">
        <f aca="false">IF((COUNTA(CurriculumDetail!AC459:AC467) &gt; 0), "x", "")</f>
        <v/>
      </c>
      <c r="AD65" s="1" t="str">
        <f aca="false">IF((COUNTA(CurriculumDetail!AD459:AD467) &gt; 0), "x", "")</f>
        <v/>
      </c>
      <c r="AE65" s="1" t="str">
        <f aca="false">IF((COUNTA(CurriculumDetail!AE459:AE467) &gt; 0), "x", "")</f>
        <v/>
      </c>
      <c r="AF65" s="1" t="str">
        <f aca="false">IF((COUNTA(CurriculumDetail!AF459:AF467) &gt; 0), "x", "")</f>
        <v/>
      </c>
      <c r="AG65" s="1" t="str">
        <f aca="false">IF((COUNTA(CurriculumDetail!AG459:AG467) &gt; 0), "x", "")</f>
        <v/>
      </c>
      <c r="AH65" s="1" t="str">
        <f aca="false">IF((COUNTA(CurriculumDetail!AH459:AH467) &gt; 0), "x", "")</f>
        <v/>
      </c>
      <c r="AI65" s="1" t="str">
        <f aca="false">IF((COUNTA(CurriculumDetail!AI459:AI467) &gt; 0), "x", "")</f>
        <v/>
      </c>
      <c r="AJ65" s="1" t="str">
        <f aca="false">IF((COUNTA(CurriculumDetail!AJ459:AJ467) &gt; 0), "x", "")</f>
        <v/>
      </c>
    </row>
    <row collapsed="false" customFormat="true" customHeight="false" hidden="false" ht="12.65" outlineLevel="0" r="66" s="1">
      <c r="A66" s="25" t="s">
        <v>441</v>
      </c>
      <c r="B66" s="25" t="s">
        <v>442</v>
      </c>
      <c r="C66" s="1" t="n">
        <v>1</v>
      </c>
      <c r="D66" s="1" t="n">
        <v>2</v>
      </c>
      <c r="E66" s="1" t="b">
        <f aca="false">AND(OR(CurriculumDetail!F485&gt;0,CurriculumDetail!C485&lt;&gt;1),OR(CurriculumDetail!F486&gt;0,CurriculumDetail!C486&lt;&gt;1),OR(CurriculumDetail!F487&gt;0,CurriculumDetail!C487&lt;&gt;1),OR(CurriculumDetail!F488&gt;0,CurriculumDetail!C488&lt;&gt;1),OR(CurriculumDetail!F489&gt;0,CurriculumDetail!C489&lt;&gt;1),OR(CurriculumDetail!F490&gt;0,CurriculumDetail!C490&lt;&gt;1),OR(CurriculumDetail!F491&gt;0,CurriculumDetail!C491&lt;&gt;1),OR(CurriculumDetail!F492&gt;0,CurriculumDetail!C492&lt;&gt;1),OR(CurriculumDetail!F493&gt;0,CurriculumDetail!C493&lt;&gt;1),OR(CurriculumDetail!F494&gt;0,CurriculumDetail!C494&lt;&gt;1),OR(CurriculumDetail!F495&gt;0,CurriculumDetail!C495&lt;&gt;1),OR(CurriculumDetail!F496&gt;0,CurriculumDetail!C496&lt;&gt;1),OR(CurriculumDetail!F497&gt;0,CurriculumDetail!C497&lt;&gt;1))</f>
        <v>1</v>
      </c>
      <c r="F66" s="1" t="b">
        <f aca="false">AND(OR(CurriculumDetail!F485&gt;0,CurriculumDetail!C485&lt;&gt;2),OR(CurriculumDetail!F486&gt;0,CurriculumDetail!C486&lt;&gt;2),OR(CurriculumDetail!F487&gt;0,CurriculumDetail!C487&lt;&gt;2),OR(CurriculumDetail!F488&gt;0,CurriculumDetail!C488&lt;&gt;2),OR(CurriculumDetail!F489&gt;0,CurriculumDetail!C489&lt;&gt;2),OR(CurriculumDetail!F490&gt;0,CurriculumDetail!C490&lt;&gt;2),OR(CurriculumDetail!F491&gt;0,CurriculumDetail!C491&lt;&gt;2),OR(CurriculumDetail!F492&gt;0,CurriculumDetail!C492&lt;&gt;2),OR(CurriculumDetail!F493&gt;0,CurriculumDetail!C493&lt;&gt;2),OR(CurriculumDetail!F494&gt;0,CurriculumDetail!C494&lt;&gt;2),OR(CurriculumDetail!F495&gt;0,CurriculumDetail!C495&lt;&gt;2),OR(CurriculumDetail!F496&gt;0,CurriculumDetail!C496&lt;&gt;2),OR(CurriculumDetail!F497&gt;0,CurriculumDetail!C497&lt;&gt;2))</f>
        <v>1</v>
      </c>
      <c r="G66" s="1" t="str">
        <f aca="false">IF((COUNTA(CurriculumDetail!G484:G497) &gt; 0), "x", "")</f>
        <v/>
      </c>
      <c r="H66" s="1" t="str">
        <f aca="false">IF((COUNTA(CurriculumDetail!H484:H497) &gt; 0), "x", "")</f>
        <v/>
      </c>
      <c r="I66" s="1" t="str">
        <f aca="false">IF((COUNTA(CurriculumDetail!I484:I497) &gt; 0), "x", "")</f>
        <v/>
      </c>
      <c r="J66" s="1" t="str">
        <f aca="false">IF((COUNTA(CurriculumDetail!J484:J497) &gt; 0), "x", "")</f>
        <v/>
      </c>
      <c r="K66" s="1" t="str">
        <f aca="false">IF((COUNTA(CurriculumDetail!K484:K497) &gt; 0), "x", "")</f>
        <v/>
      </c>
      <c r="L66" s="1" t="str">
        <f aca="false">IF((COUNTA(CurriculumDetail!L484:L497) &gt; 0), "x", "")</f>
        <v/>
      </c>
      <c r="M66" s="1" t="str">
        <f aca="false">IF((COUNTA(CurriculumDetail!M484:M497) &gt; 0), "x", "")</f>
        <v/>
      </c>
      <c r="N66" s="1" t="str">
        <f aca="false">IF((COUNTA(CurriculumDetail!N484:N497) &gt; 0), "x", "")</f>
        <v/>
      </c>
      <c r="O66" s="1" t="str">
        <f aca="false">IF((COUNTA(CurriculumDetail!O484:O497) &gt; 0), "x", "")</f>
        <v/>
      </c>
      <c r="P66" s="1" t="str">
        <f aca="false">IF((COUNTA(CurriculumDetail!P484:P497) &gt; 0), "x", "")</f>
        <v/>
      </c>
      <c r="Q66" s="1" t="str">
        <f aca="false">IF((COUNTA(CurriculumDetail!Q484:Q497) &gt; 0), "x", "")</f>
        <v/>
      </c>
      <c r="R66" s="1" t="str">
        <f aca="false">IF((COUNTA(CurriculumDetail!R484:R497) &gt; 0), "x", "")</f>
        <v/>
      </c>
      <c r="S66" s="1" t="str">
        <f aca="false">IF((COUNTA(CurriculumDetail!U484:U497) &gt; 0), "x", "")</f>
        <v>x</v>
      </c>
      <c r="T66" s="1" t="str">
        <f aca="false">IF((COUNTA(CurriculumDetail!V484:V497) &gt; 0), "x", "")</f>
        <v/>
      </c>
      <c r="U66" s="1" t="str">
        <f aca="false">IF((COUNTA(CurriculumDetail!W484:W497) &gt; 0), "x", "")</f>
        <v/>
      </c>
      <c r="V66" s="1" t="str">
        <f aca="false">IF((COUNTA(CurriculumDetail!X484:X497) &gt; 0), "x", "")</f>
        <v/>
      </c>
      <c r="W66" s="1" t="str">
        <f aca="false">IF((COUNTA(#REF!) &gt; 0), "x", "")</f>
        <v>x</v>
      </c>
      <c r="X66" s="1" t="str">
        <f aca="false">IF((COUNTA(#REF!) &gt; 0), "x", "")</f>
        <v>x</v>
      </c>
      <c r="Y66" s="1" t="str">
        <f aca="false">IF((COUNTA(CurriculumDetail!Y484:Y497) &gt; 0), "x", "")</f>
        <v/>
      </c>
      <c r="Z66" s="1" t="str">
        <f aca="false">IF((COUNTA(CurriculumDetail!Z484:Z497) &gt; 0), "x", "")</f>
        <v/>
      </c>
      <c r="AA66" s="1" t="str">
        <f aca="false">IF((COUNTA(CurriculumDetail!AA484:AA497) &gt; 0), "x", "")</f>
        <v>x</v>
      </c>
      <c r="AB66" s="1" t="str">
        <f aca="false">IF((COUNTA(CurriculumDetail!AB484:AB497) &gt; 0), "x", "")</f>
        <v/>
      </c>
      <c r="AC66" s="1" t="str">
        <f aca="false">IF((COUNTA(CurriculumDetail!AC484:AC497) &gt; 0), "x", "")</f>
        <v/>
      </c>
      <c r="AD66" s="1" t="str">
        <f aca="false">IF((COUNTA(CurriculumDetail!AD484:AD497) &gt; 0), "x", "")</f>
        <v/>
      </c>
      <c r="AE66" s="1" t="str">
        <f aca="false">IF((COUNTA(CurriculumDetail!AE484:AE497) &gt; 0), "x", "")</f>
        <v/>
      </c>
      <c r="AF66" s="1" t="str">
        <f aca="false">IF((COUNTA(CurriculumDetail!AF484:AF497) &gt; 0), "x", "")</f>
        <v/>
      </c>
      <c r="AG66" s="1" t="str">
        <f aca="false">IF((COUNTA(CurriculumDetail!AG484:AG497) &gt; 0), "x", "")</f>
        <v/>
      </c>
      <c r="AH66" s="1" t="str">
        <f aca="false">IF((COUNTA(CurriculumDetail!AH484:AH497) &gt; 0), "x", "")</f>
        <v/>
      </c>
      <c r="AI66" s="1" t="str">
        <f aca="false">IF((COUNTA(CurriculumDetail!AI484:AI497) &gt; 0), "x", "")</f>
        <v/>
      </c>
      <c r="AJ66" s="1" t="str">
        <f aca="false">IF((COUNTA(CurriculumDetail!AJ484:AJ497) &gt; 0), "x", "")</f>
        <v/>
      </c>
    </row>
    <row collapsed="false" customFormat="true" customHeight="false" hidden="false" ht="12.65" outlineLevel="0" r="67" s="1">
      <c r="A67" s="25" t="s">
        <v>441</v>
      </c>
      <c r="B67" s="25" t="s">
        <v>456</v>
      </c>
      <c r="C67" s="1" t="n">
        <v>0</v>
      </c>
      <c r="D67" s="1" t="n">
        <v>3</v>
      </c>
      <c r="E67" s="1" t="b">
        <f aca="false">AND(OR(CurriculumDetail!F500&gt;0,CurriculumDetail!C500&lt;&gt;1),OR(CurriculumDetail!F501&gt;0,CurriculumDetail!C501&lt;&gt;1),OR(CurriculumDetail!F502&gt;0,CurriculumDetail!C502&lt;&gt;1),OR(CurriculumDetail!F503&gt;0,CurriculumDetail!C503&lt;&gt;1),OR(CurriculumDetail!F504&gt;0,CurriculumDetail!C504&lt;&gt;1),OR(CurriculumDetail!F505&gt;0,CurriculumDetail!C505&lt;&gt;1),OR(CurriculumDetail!F506&gt;0,CurriculumDetail!C506&lt;&gt;1),OR(CurriculumDetail!F507&gt;0,CurriculumDetail!C507&lt;&gt;1),OR(CurriculumDetail!F508&gt;0,CurriculumDetail!C508&lt;&gt;1))</f>
        <v>1</v>
      </c>
      <c r="F67" s="1" t="b">
        <f aca="false">AND(OR(CurriculumDetail!F500&gt;0,CurriculumDetail!C500&lt;&gt;2),OR(CurriculumDetail!F501&gt;0,CurriculumDetail!C501&lt;&gt;2),OR(CurriculumDetail!F502&gt;0,CurriculumDetail!C502&lt;&gt;2),OR(CurriculumDetail!F503&gt;0,CurriculumDetail!C503&lt;&gt;2),OR(CurriculumDetail!F504&gt;0,CurriculumDetail!C504&lt;&gt;2),OR(CurriculumDetail!F505&gt;0,CurriculumDetail!C505&lt;&gt;2),OR(CurriculumDetail!F506&gt;0,CurriculumDetail!C506&lt;&gt;2),OR(CurriculumDetail!F507&gt;0,CurriculumDetail!C507&lt;&gt;2),OR(CurriculumDetail!F508&gt;0,CurriculumDetail!C508&lt;&gt;2))</f>
        <v>1</v>
      </c>
      <c r="G67" s="1" t="str">
        <f aca="false">IF((COUNTA(CurriculumDetail!G499:G508) &gt; 0), "x", "")</f>
        <v/>
      </c>
      <c r="H67" s="1" t="str">
        <f aca="false">IF((COUNTA(CurriculumDetail!H499:H508) &gt; 0), "x", "")</f>
        <v/>
      </c>
      <c r="I67" s="1" t="str">
        <f aca="false">IF((COUNTA(CurriculumDetail!I499:I508) &gt; 0), "x", "")</f>
        <v/>
      </c>
      <c r="J67" s="1" t="str">
        <f aca="false">IF((COUNTA(CurriculumDetail!J499:J508) &gt; 0), "x", "")</f>
        <v/>
      </c>
      <c r="K67" s="1" t="str">
        <f aca="false">IF((COUNTA(CurriculumDetail!K499:K508) &gt; 0), "x", "")</f>
        <v/>
      </c>
      <c r="L67" s="1" t="str">
        <f aca="false">IF((COUNTA(CurriculumDetail!L499:L508) &gt; 0), "x", "")</f>
        <v/>
      </c>
      <c r="M67" s="1" t="str">
        <f aca="false">IF((COUNTA(CurriculumDetail!M499:M508) &gt; 0), "x", "")</f>
        <v/>
      </c>
      <c r="N67" s="1" t="str">
        <f aca="false">IF((COUNTA(CurriculumDetail!N499:N508) &gt; 0), "x", "")</f>
        <v/>
      </c>
      <c r="O67" s="1" t="str">
        <f aca="false">IF((COUNTA(CurriculumDetail!O499:O508) &gt; 0), "x", "")</f>
        <v/>
      </c>
      <c r="P67" s="1" t="str">
        <f aca="false">IF((COUNTA(CurriculumDetail!P499:P508) &gt; 0), "x", "")</f>
        <v>x</v>
      </c>
      <c r="Q67" s="1" t="str">
        <f aca="false">IF((COUNTA(CurriculumDetail!Q499:Q508) &gt; 0), "x", "")</f>
        <v/>
      </c>
      <c r="R67" s="1" t="str">
        <f aca="false">IF((COUNTA(CurriculumDetail!R499:R508) &gt; 0), "x", "")</f>
        <v/>
      </c>
      <c r="S67" s="1" t="str">
        <f aca="false">IF((COUNTA(CurriculumDetail!U499:U508) &gt; 0), "x", "")</f>
        <v/>
      </c>
      <c r="T67" s="1" t="str">
        <f aca="false">IF((COUNTA(CurriculumDetail!V499:V508) &gt; 0), "x", "")</f>
        <v>x</v>
      </c>
      <c r="U67" s="1" t="str">
        <f aca="false">IF((COUNTA(CurriculumDetail!W499:W508) &gt; 0), "x", "")</f>
        <v/>
      </c>
      <c r="V67" s="1" t="str">
        <f aca="false">IF((COUNTA(CurriculumDetail!X499:X508) &gt; 0), "x", "")</f>
        <v/>
      </c>
      <c r="W67" s="1" t="str">
        <f aca="false">IF((COUNTA(#REF!) &gt; 0), "x", "")</f>
        <v>x</v>
      </c>
      <c r="X67" s="1" t="str">
        <f aca="false">IF((COUNTA(#REF!) &gt; 0), "x", "")</f>
        <v>x</v>
      </c>
      <c r="Y67" s="1" t="str">
        <f aca="false">IF((COUNTA(CurriculumDetail!Y499:Y508) &gt; 0), "x", "")</f>
        <v/>
      </c>
      <c r="Z67" s="1" t="str">
        <f aca="false">IF((COUNTA(CurriculumDetail!Z499:Z508) &gt; 0), "x", "")</f>
        <v/>
      </c>
      <c r="AA67" s="1" t="str">
        <f aca="false">IF((COUNTA(CurriculumDetail!AA499:AA508) &gt; 0), "x", "")</f>
        <v>x</v>
      </c>
      <c r="AB67" s="1" t="str">
        <f aca="false">IF((COUNTA(CurriculumDetail!AB499:AB508) &gt; 0), "x", "")</f>
        <v/>
      </c>
      <c r="AC67" s="1" t="str">
        <f aca="false">IF((COUNTA(CurriculumDetail!AC499:AC508) &gt; 0), "x", "")</f>
        <v/>
      </c>
      <c r="AD67" s="1" t="str">
        <f aca="false">IF((COUNTA(CurriculumDetail!AD499:AD508) &gt; 0), "x", "")</f>
        <v/>
      </c>
      <c r="AE67" s="1" t="str">
        <f aca="false">IF((COUNTA(CurriculumDetail!AE499:AE508) &gt; 0), "x", "")</f>
        <v/>
      </c>
      <c r="AF67" s="1" t="str">
        <f aca="false">IF((COUNTA(CurriculumDetail!AF499:AF508) &gt; 0), "x", "")</f>
        <v/>
      </c>
      <c r="AG67" s="1" t="str">
        <f aca="false">IF((COUNTA(CurriculumDetail!AG499:AG508) &gt; 0), "x", "")</f>
        <v/>
      </c>
      <c r="AH67" s="1" t="str">
        <f aca="false">IF((COUNTA(CurriculumDetail!AH499:AH508) &gt; 0), "x", "")</f>
        <v/>
      </c>
      <c r="AI67" s="1" t="str">
        <f aca="false">IF((COUNTA(CurriculumDetail!AI499:AI508) &gt; 0), "x", "")</f>
        <v/>
      </c>
      <c r="AJ67" s="1" t="str">
        <f aca="false">IF((COUNTA(CurriculumDetail!AJ499:AJ508) &gt; 0), "x", "")</f>
        <v/>
      </c>
    </row>
    <row collapsed="false" customFormat="true" customHeight="false" hidden="false" ht="12.65" outlineLevel="0" r="68" s="1">
      <c r="A68" s="25" t="s">
        <v>441</v>
      </c>
      <c r="B68" s="25" t="s">
        <v>466</v>
      </c>
      <c r="C68" s="1" t="n">
        <v>0</v>
      </c>
      <c r="D68" s="1" t="n">
        <v>4</v>
      </c>
      <c r="E68" s="1" t="b">
        <f aca="false">AND(OR(CurriculumDetail!F511&gt;0,CurriculumDetail!C511&lt;&gt;1),OR(CurriculumDetail!F512&gt;0,CurriculumDetail!C512&lt;&gt;1),OR(CurriculumDetail!F513&gt;0,CurriculumDetail!C513&lt;&gt;1),OR(CurriculumDetail!F514&gt;0,CurriculumDetail!C514&lt;&gt;1),OR(CurriculumDetail!F515&gt;0,CurriculumDetail!C515&lt;&gt;1),OR(CurriculumDetail!F516&gt;0,CurriculumDetail!C516&lt;&gt;1),OR(CurriculumDetail!F517&gt;0,CurriculumDetail!C517&lt;&gt;1),OR(CurriculumDetail!F518&gt;0,CurriculumDetail!C518&lt;&gt;1))</f>
        <v>1</v>
      </c>
      <c r="F68" s="1" t="b">
        <f aca="false">AND(OR(CurriculumDetail!F511&gt;0,CurriculumDetail!C511&lt;&gt;2),OR(CurriculumDetail!F512&gt;0,CurriculumDetail!C512&lt;&gt;2),OR(CurriculumDetail!F513&gt;0,CurriculumDetail!C513&lt;&gt;2),OR(CurriculumDetail!F514&gt;0,CurriculumDetail!C514&lt;&gt;2),OR(CurriculumDetail!F515&gt;0,CurriculumDetail!C515&lt;&gt;2),OR(CurriculumDetail!F516&gt;0,CurriculumDetail!C516&lt;&gt;2),OR(CurriculumDetail!F517&gt;0,CurriculumDetail!C517&lt;&gt;2),OR(CurriculumDetail!F518&gt;0,CurriculumDetail!C518&lt;&gt;2))</f>
        <v>1</v>
      </c>
      <c r="G68" s="1" t="str">
        <f aca="false">IF((COUNTA(CurriculumDetail!G510:G518) &gt; 0), "x", "")</f>
        <v/>
      </c>
      <c r="H68" s="1" t="str">
        <f aca="false">IF((COUNTA(CurriculumDetail!H510:H518) &gt; 0), "x", "")</f>
        <v/>
      </c>
      <c r="I68" s="1" t="str">
        <f aca="false">IF((COUNTA(CurriculumDetail!I510:I518) &gt; 0), "x", "")</f>
        <v/>
      </c>
      <c r="J68" s="1" t="str">
        <f aca="false">IF((COUNTA(CurriculumDetail!J510:J518) &gt; 0), "x", "")</f>
        <v/>
      </c>
      <c r="K68" s="1" t="str">
        <f aca="false">IF((COUNTA(CurriculumDetail!K510:K518) &gt; 0), "x", "")</f>
        <v/>
      </c>
      <c r="L68" s="1" t="str">
        <f aca="false">IF((COUNTA(CurriculumDetail!L510:L518) &gt; 0), "x", "")</f>
        <v/>
      </c>
      <c r="M68" s="1" t="str">
        <f aca="false">IF((COUNTA(CurriculumDetail!M510:M518) &gt; 0), "x", "")</f>
        <v/>
      </c>
      <c r="N68" s="1" t="str">
        <f aca="false">IF((COUNTA(CurriculumDetail!N510:N518) &gt; 0), "x", "")</f>
        <v/>
      </c>
      <c r="O68" s="1" t="str">
        <f aca="false">IF((COUNTA(CurriculumDetail!O510:O518) &gt; 0), "x", "")</f>
        <v/>
      </c>
      <c r="P68" s="1" t="str">
        <f aca="false">IF((COUNTA(CurriculumDetail!P510:P518) &gt; 0), "x", "")</f>
        <v>x</v>
      </c>
      <c r="Q68" s="1" t="str">
        <f aca="false">IF((COUNTA(CurriculumDetail!Q510:Q518) &gt; 0), "x", "")</f>
        <v/>
      </c>
      <c r="R68" s="1" t="str">
        <f aca="false">IF((COUNTA(CurriculumDetail!R510:R518) &gt; 0), "x", "")</f>
        <v/>
      </c>
      <c r="S68" s="1" t="str">
        <f aca="false">IF((COUNTA(CurriculumDetail!U510:U518) &gt; 0), "x", "")</f>
        <v/>
      </c>
      <c r="T68" s="1" t="str">
        <f aca="false">IF((COUNTA(CurriculumDetail!V510:V518) &gt; 0), "x", "")</f>
        <v>x</v>
      </c>
      <c r="U68" s="1" t="str">
        <f aca="false">IF((COUNTA(CurriculumDetail!W510:W518) &gt; 0), "x", "")</f>
        <v>x</v>
      </c>
      <c r="V68" s="1" t="str">
        <f aca="false">IF((COUNTA(CurriculumDetail!X510:X518) &gt; 0), "x", "")</f>
        <v/>
      </c>
      <c r="W68" s="1" t="str">
        <f aca="false">IF((COUNTA(#REF!) &gt; 0), "x", "")</f>
        <v>x</v>
      </c>
      <c r="X68" s="1" t="str">
        <f aca="false">IF((COUNTA(#REF!) &gt; 0), "x", "")</f>
        <v>x</v>
      </c>
      <c r="Y68" s="1" t="str">
        <f aca="false">IF((COUNTA(CurriculumDetail!Y510:Y518) &gt; 0), "x", "")</f>
        <v/>
      </c>
      <c r="Z68" s="1" t="str">
        <f aca="false">IF((COUNTA(CurriculumDetail!Z510:Z518) &gt; 0), "x", "")</f>
        <v/>
      </c>
      <c r="AA68" s="1" t="str">
        <f aca="false">IF((COUNTA(CurriculumDetail!AA510:AA518) &gt; 0), "x", "")</f>
        <v>x</v>
      </c>
      <c r="AB68" s="1" t="str">
        <f aca="false">IF((COUNTA(CurriculumDetail!AB510:AB518) &gt; 0), "x", "")</f>
        <v/>
      </c>
      <c r="AC68" s="1" t="str">
        <f aca="false">IF((COUNTA(CurriculumDetail!AC510:AC518) &gt; 0), "x", "")</f>
        <v/>
      </c>
      <c r="AD68" s="1" t="str">
        <f aca="false">IF((COUNTA(CurriculumDetail!AD510:AD518) &gt; 0), "x", "")</f>
        <v/>
      </c>
      <c r="AE68" s="1" t="str">
        <f aca="false">IF((COUNTA(CurriculumDetail!AE510:AE518) &gt; 0), "x", "")</f>
        <v/>
      </c>
      <c r="AF68" s="1" t="str">
        <f aca="false">IF((COUNTA(CurriculumDetail!AF510:AF518) &gt; 0), "x", "")</f>
        <v/>
      </c>
      <c r="AG68" s="1" t="str">
        <f aca="false">IF((COUNTA(CurriculumDetail!AG510:AG518) &gt; 0), "x", "")</f>
        <v/>
      </c>
      <c r="AH68" s="1" t="str">
        <f aca="false">IF((COUNTA(CurriculumDetail!AH510:AH518) &gt; 0), "x", "")</f>
        <v/>
      </c>
      <c r="AI68" s="1" t="str">
        <f aca="false">IF((COUNTA(CurriculumDetail!AI510:AI518) &gt; 0), "x", "")</f>
        <v/>
      </c>
      <c r="AJ68" s="1" t="str">
        <f aca="false">IF((COUNTA(CurriculumDetail!AJ510:AJ518) &gt; 0), "x", "")</f>
        <v/>
      </c>
    </row>
    <row collapsed="false" customFormat="true" customHeight="false" hidden="false" ht="12.65" outlineLevel="0" r="69" s="1">
      <c r="A69" s="25" t="s">
        <v>441</v>
      </c>
      <c r="B69" s="25" t="s">
        <v>476</v>
      </c>
      <c r="C69" s="1" t="n">
        <v>0</v>
      </c>
      <c r="D69" s="1" t="n">
        <v>0</v>
      </c>
      <c r="E69" s="1" t="b">
        <f aca="false">AND(OR(CurriculumDetail!F521&gt;0,CurriculumDetail!C521&lt;&gt;1),OR(CurriculumDetail!F522&gt;0,CurriculumDetail!C522&lt;&gt;1),OR(CurriculumDetail!F523&gt;0,CurriculumDetail!C523&lt;&gt;1),OR(CurriculumDetail!F524&gt;0,CurriculumDetail!C524&lt;&gt;1),OR(CurriculumDetail!F525&gt;0,CurriculumDetail!C525&lt;&gt;1))</f>
        <v>1</v>
      </c>
      <c r="F69" s="1" t="b">
        <f aca="false">AND(OR(CurriculumDetail!F521&gt;0,CurriculumDetail!C521&lt;&gt;2),OR(CurriculumDetail!F522&gt;0,CurriculumDetail!C522&lt;&gt;2),OR(CurriculumDetail!F523&gt;0,CurriculumDetail!C523&lt;&gt;2),OR(CurriculumDetail!F524&gt;0,CurriculumDetail!C524&lt;&gt;2),OR(CurriculumDetail!F525&gt;0,CurriculumDetail!C525&lt;&gt;2))</f>
        <v>1</v>
      </c>
      <c r="G69" s="1" t="str">
        <f aca="false">IF((COUNTA(CurriculumDetail!G520:G525) &gt; 0), "x", "")</f>
        <v/>
      </c>
      <c r="H69" s="1" t="str">
        <f aca="false">IF((COUNTA(CurriculumDetail!H520:H525) &gt; 0), "x", "")</f>
        <v/>
      </c>
      <c r="I69" s="1" t="str">
        <f aca="false">IF((COUNTA(CurriculumDetail!I520:I525) &gt; 0), "x", "")</f>
        <v/>
      </c>
      <c r="J69" s="1" t="str">
        <f aca="false">IF((COUNTA(CurriculumDetail!J520:J525) &gt; 0), "x", "")</f>
        <v/>
      </c>
      <c r="K69" s="1" t="str">
        <f aca="false">IF((COUNTA(CurriculumDetail!K520:K525) &gt; 0), "x", "")</f>
        <v/>
      </c>
      <c r="L69" s="1" t="str">
        <f aca="false">IF((COUNTA(CurriculumDetail!L520:L525) &gt; 0), "x", "")</f>
        <v/>
      </c>
      <c r="M69" s="1" t="str">
        <f aca="false">IF((COUNTA(CurriculumDetail!M520:M525) &gt; 0), "x", "")</f>
        <v/>
      </c>
      <c r="N69" s="1" t="str">
        <f aca="false">IF((COUNTA(CurriculumDetail!N520:N525) &gt; 0), "x", "")</f>
        <v/>
      </c>
      <c r="O69" s="1" t="str">
        <f aca="false">IF((COUNTA(CurriculumDetail!O520:O525) &gt; 0), "x", "")</f>
        <v/>
      </c>
      <c r="P69" s="1" t="str">
        <f aca="false">IF((COUNTA(CurriculumDetail!P520:P525) &gt; 0), "x", "")</f>
        <v/>
      </c>
      <c r="Q69" s="1" t="str">
        <f aca="false">IF((COUNTA(CurriculumDetail!Q520:Q525) &gt; 0), "x", "")</f>
        <v/>
      </c>
      <c r="R69" s="1" t="str">
        <f aca="false">IF((COUNTA(CurriculumDetail!R520:R525) &gt; 0), "x", "")</f>
        <v/>
      </c>
      <c r="S69" s="1" t="str">
        <f aca="false">IF((COUNTA(CurriculumDetail!U520:U525) &gt; 0), "x", "")</f>
        <v/>
      </c>
      <c r="T69" s="1" t="str">
        <f aca="false">IF((COUNTA(CurriculumDetail!V520:V525) &gt; 0), "x", "")</f>
        <v/>
      </c>
      <c r="U69" s="1" t="str">
        <f aca="false">IF((COUNTA(CurriculumDetail!W520:W525) &gt; 0), "x", "")</f>
        <v/>
      </c>
      <c r="V69" s="1" t="str">
        <f aca="false">IF((COUNTA(CurriculumDetail!X520:X525) &gt; 0), "x", "")</f>
        <v/>
      </c>
      <c r="W69" s="1" t="str">
        <f aca="false">IF((COUNTA(#REF!) &gt; 0), "x", "")</f>
        <v>x</v>
      </c>
      <c r="X69" s="1" t="str">
        <f aca="false">IF((COUNTA(#REF!) &gt; 0), "x", "")</f>
        <v>x</v>
      </c>
      <c r="Y69" s="1" t="str">
        <f aca="false">IF((COUNTA(CurriculumDetail!Y520:Y525) &gt; 0), "x", "")</f>
        <v/>
      </c>
      <c r="Z69" s="1" t="str">
        <f aca="false">IF((COUNTA(CurriculumDetail!Z520:Z525) &gt; 0), "x", "")</f>
        <v/>
      </c>
      <c r="AA69" s="1" t="str">
        <f aca="false">IF((COUNTA(CurriculumDetail!AA520:AA525) &gt; 0), "x", "")</f>
        <v>x</v>
      </c>
      <c r="AB69" s="1" t="str">
        <f aca="false">IF((COUNTA(CurriculumDetail!AB520:AB525) &gt; 0), "x", "")</f>
        <v/>
      </c>
      <c r="AC69" s="1" t="str">
        <f aca="false">IF((COUNTA(CurriculumDetail!AC520:AC525) &gt; 0), "x", "")</f>
        <v/>
      </c>
      <c r="AD69" s="1" t="str">
        <f aca="false">IF((COUNTA(CurriculumDetail!AD520:AD525) &gt; 0), "x", "")</f>
        <v/>
      </c>
      <c r="AE69" s="1" t="str">
        <f aca="false">IF((COUNTA(CurriculumDetail!AE520:AE525) &gt; 0), "x", "")</f>
        <v/>
      </c>
      <c r="AF69" s="1" t="str">
        <f aca="false">IF((COUNTA(CurriculumDetail!AF520:AF525) &gt; 0), "x", "")</f>
        <v/>
      </c>
      <c r="AG69" s="1" t="str">
        <f aca="false">IF((COUNTA(CurriculumDetail!AG520:AG525) &gt; 0), "x", "")</f>
        <v/>
      </c>
      <c r="AH69" s="1" t="str">
        <f aca="false">IF((COUNTA(CurriculumDetail!AH520:AH525) &gt; 0), "x", "")</f>
        <v/>
      </c>
      <c r="AI69" s="1" t="str">
        <f aca="false">IF((COUNTA(CurriculumDetail!AI520:AI525) &gt; 0), "x", "")</f>
        <v/>
      </c>
      <c r="AJ69" s="1" t="str">
        <f aca="false">IF((COUNTA(CurriculumDetail!AJ520:AJ525) &gt; 0), "x", "")</f>
        <v/>
      </c>
    </row>
    <row collapsed="false" customFormat="true" customHeight="false" hidden="false" ht="12.65" outlineLevel="0" r="70" s="1">
      <c r="A70" s="25" t="s">
        <v>441</v>
      </c>
      <c r="B70" s="25" t="s">
        <v>482</v>
      </c>
      <c r="C70" s="1" t="n">
        <v>0</v>
      </c>
      <c r="D70" s="1" t="n">
        <v>0</v>
      </c>
      <c r="E70" s="1" t="b">
        <f aca="false">AND(OR(CurriculumDetail!F528&gt;0,CurriculumDetail!C528&lt;&gt;1),OR(CurriculumDetail!F529&gt;0,CurriculumDetail!C529&lt;&gt;1),OR(CurriculumDetail!F530&gt;0,CurriculumDetail!C530&lt;&gt;1),OR(CurriculumDetail!F531&gt;0,CurriculumDetail!C531&lt;&gt;1),OR(CurriculumDetail!F532&gt;0,CurriculumDetail!C532&lt;&gt;1),OR(CurriculumDetail!F533&gt;0,CurriculumDetail!C533&lt;&gt;1),OR(CurriculumDetail!F534&gt;0,CurriculumDetail!C534&lt;&gt;1),OR(CurriculumDetail!F535&gt;0,CurriculumDetail!C535&lt;&gt;1),OR(CurriculumDetail!F536&gt;0,CurriculumDetail!C536&lt;&gt;1),OR(CurriculumDetail!F537&gt;0,CurriculumDetail!C537&lt;&gt;1),OR(CurriculumDetail!F538&gt;0,CurriculumDetail!C538&lt;&gt;1),OR(CurriculumDetail!F539&gt;0,CurriculumDetail!C539&lt;&gt;1),OR(CurriculumDetail!F540&gt;0,CurriculumDetail!C540&lt;&gt;1))</f>
        <v>1</v>
      </c>
      <c r="F70" s="1" t="b">
        <f aca="false">AND(OR(CurriculumDetail!F528&gt;0,CurriculumDetail!C528&lt;&gt;2),OR(CurriculumDetail!F529&gt;0,CurriculumDetail!C529&lt;&gt;2),OR(CurriculumDetail!F530&gt;0,CurriculumDetail!C530&lt;&gt;2),OR(CurriculumDetail!F531&gt;0,CurriculumDetail!C531&lt;&gt;2),OR(CurriculumDetail!F532&gt;0,CurriculumDetail!C532&lt;&gt;2),OR(CurriculumDetail!F533&gt;0,CurriculumDetail!C533&lt;&gt;2),OR(CurriculumDetail!F534&gt;0,CurriculumDetail!C534&lt;&gt;2),OR(CurriculumDetail!F535&gt;0,CurriculumDetail!C535&lt;&gt;2),OR(CurriculumDetail!F536&gt;0,CurriculumDetail!C536&lt;&gt;2),OR(CurriculumDetail!F537&gt;0,CurriculumDetail!C537&lt;&gt;2),OR(CurriculumDetail!F538&gt;0,CurriculumDetail!C538&lt;&gt;2),OR(CurriculumDetail!F539&gt;0,CurriculumDetail!C539&lt;&gt;2),OR(CurriculumDetail!F540&gt;0,CurriculumDetail!C540&lt;&gt;2))</f>
        <v>1</v>
      </c>
      <c r="G70" s="1" t="str">
        <f aca="false">IF((COUNTA(CurriculumDetail!G527:G540) &gt; 0), "x", "")</f>
        <v/>
      </c>
      <c r="H70" s="1" t="str">
        <f aca="false">IF((COUNTA(CurriculumDetail!H527:H540) &gt; 0), "x", "")</f>
        <v/>
      </c>
      <c r="I70" s="1" t="str">
        <f aca="false">IF((COUNTA(CurriculumDetail!I527:I540) &gt; 0), "x", "")</f>
        <v/>
      </c>
      <c r="J70" s="1" t="str">
        <f aca="false">IF((COUNTA(CurriculumDetail!J527:J540) &gt; 0), "x", "")</f>
        <v/>
      </c>
      <c r="K70" s="1" t="str">
        <f aca="false">IF((COUNTA(CurriculumDetail!K527:K540) &gt; 0), "x", "")</f>
        <v/>
      </c>
      <c r="L70" s="1" t="str">
        <f aca="false">IF((COUNTA(CurriculumDetail!L527:L540) &gt; 0), "x", "")</f>
        <v/>
      </c>
      <c r="M70" s="1" t="str">
        <f aca="false">IF((COUNTA(CurriculumDetail!M527:M540) &gt; 0), "x", "")</f>
        <v/>
      </c>
      <c r="N70" s="1" t="str">
        <f aca="false">IF((COUNTA(CurriculumDetail!N527:N540) &gt; 0), "x", "")</f>
        <v/>
      </c>
      <c r="O70" s="1" t="str">
        <f aca="false">IF((COUNTA(CurriculumDetail!O527:O540) &gt; 0), "x", "")</f>
        <v/>
      </c>
      <c r="P70" s="1" t="str">
        <f aca="false">IF((COUNTA(CurriculumDetail!P527:P540) &gt; 0), "x", "")</f>
        <v/>
      </c>
      <c r="Q70" s="1" t="str">
        <f aca="false">IF((COUNTA(CurriculumDetail!Q527:Q540) &gt; 0), "x", "")</f>
        <v/>
      </c>
      <c r="R70" s="1" t="str">
        <f aca="false">IF((COUNTA(CurriculumDetail!R527:R540) &gt; 0), "x", "")</f>
        <v/>
      </c>
      <c r="S70" s="1" t="str">
        <f aca="false">IF((COUNTA(CurriculumDetail!U527:U540) &gt; 0), "x", "")</f>
        <v/>
      </c>
      <c r="T70" s="1" t="str">
        <f aca="false">IF((COUNTA(CurriculumDetail!V527:V540) &gt; 0), "x", "")</f>
        <v/>
      </c>
      <c r="U70" s="1" t="str">
        <f aca="false">IF((COUNTA(CurriculumDetail!W527:W540) &gt; 0), "x", "")</f>
        <v/>
      </c>
      <c r="V70" s="1" t="str">
        <f aca="false">IF((COUNTA(CurriculumDetail!X527:X540) &gt; 0), "x", "")</f>
        <v/>
      </c>
      <c r="W70" s="1" t="str">
        <f aca="false">IF((COUNTA(#REF!) &gt; 0), "x", "")</f>
        <v>x</v>
      </c>
      <c r="X70" s="1" t="str">
        <f aca="false">IF((COUNTA(#REF!) &gt; 0), "x", "")</f>
        <v>x</v>
      </c>
      <c r="Y70" s="1" t="str">
        <f aca="false">IF((COUNTA(CurriculumDetail!Y527:Y540) &gt; 0), "x", "")</f>
        <v/>
      </c>
      <c r="Z70" s="1" t="str">
        <f aca="false">IF((COUNTA(CurriculumDetail!Z527:Z540) &gt; 0), "x", "")</f>
        <v/>
      </c>
      <c r="AA70" s="1" t="str">
        <f aca="false">IF((COUNTA(CurriculumDetail!AA527:AA540) &gt; 0), "x", "")</f>
        <v>x</v>
      </c>
      <c r="AB70" s="1" t="str">
        <f aca="false">IF((COUNTA(CurriculumDetail!AB527:AB540) &gt; 0), "x", "")</f>
        <v/>
      </c>
      <c r="AC70" s="1" t="str">
        <f aca="false">IF((COUNTA(CurriculumDetail!AC527:AC540) &gt; 0), "x", "")</f>
        <v/>
      </c>
      <c r="AD70" s="1" t="str">
        <f aca="false">IF((COUNTA(CurriculumDetail!AD527:AD540) &gt; 0), "x", "")</f>
        <v/>
      </c>
      <c r="AE70" s="1" t="str">
        <f aca="false">IF((COUNTA(CurriculumDetail!AE527:AE540) &gt; 0), "x", "")</f>
        <v/>
      </c>
      <c r="AF70" s="1" t="str">
        <f aca="false">IF((COUNTA(CurriculumDetail!AF527:AF540) &gt; 0), "x", "")</f>
        <v/>
      </c>
      <c r="AG70" s="1" t="str">
        <f aca="false">IF((COUNTA(CurriculumDetail!AG527:AG540) &gt; 0), "x", "")</f>
        <v/>
      </c>
      <c r="AH70" s="1" t="str">
        <f aca="false">IF((COUNTA(CurriculumDetail!AH527:AH540) &gt; 0), "x", "")</f>
        <v/>
      </c>
      <c r="AI70" s="1" t="str">
        <f aca="false">IF((COUNTA(CurriculumDetail!AI527:AI540) &gt; 0), "x", "")</f>
        <v/>
      </c>
      <c r="AJ70" s="1" t="str">
        <f aca="false">IF((COUNTA(CurriculumDetail!AJ527:AJ540) &gt; 0), "x", "")</f>
        <v/>
      </c>
    </row>
    <row collapsed="false" customFormat="true" customHeight="false" hidden="false" ht="12.65" outlineLevel="0" r="71" s="1">
      <c r="A71" s="25" t="s">
        <v>441</v>
      </c>
      <c r="B71" s="25" t="s">
        <v>496</v>
      </c>
      <c r="C71" s="1" t="n">
        <v>0</v>
      </c>
      <c r="D71" s="1" t="n">
        <v>0</v>
      </c>
      <c r="E71" s="1" t="b">
        <f aca="false">AND(OR(CurriculumDetail!F543&gt;0,CurriculumDetail!C543&lt;&gt;1),OR(CurriculumDetail!F544&gt;0,CurriculumDetail!C544&lt;&gt;1),OR(CurriculumDetail!F545&gt;0,CurriculumDetail!C545&lt;&gt;1),OR(CurriculumDetail!F546&gt;0,CurriculumDetail!C546&lt;&gt;1),OR(CurriculumDetail!F547&gt;0,CurriculumDetail!C547&lt;&gt;1),OR(CurriculumDetail!F548&gt;0,CurriculumDetail!C548&lt;&gt;1))</f>
        <v>1</v>
      </c>
      <c r="F71" s="1" t="b">
        <f aca="false">AND(OR(CurriculumDetail!F543&gt;0,CurriculumDetail!C543&lt;&gt;2),OR(CurriculumDetail!F544&gt;0,CurriculumDetail!C544&lt;&gt;2),OR(CurriculumDetail!F545&gt;0,CurriculumDetail!C545&lt;&gt;2),OR(CurriculumDetail!F546&gt;0,CurriculumDetail!C546&lt;&gt;2),OR(CurriculumDetail!F547&gt;0,CurriculumDetail!C547&lt;&gt;2),OR(CurriculumDetail!F548&gt;0,CurriculumDetail!C548&lt;&gt;2))</f>
        <v>1</v>
      </c>
      <c r="G71" s="1" t="str">
        <f aca="false">IF((COUNTA(CurriculumDetail!G542:G548) &gt; 0), "x", "")</f>
        <v/>
      </c>
      <c r="H71" s="1" t="str">
        <f aca="false">IF((COUNTA(CurriculumDetail!H542:H548) &gt; 0), "x", "")</f>
        <v/>
      </c>
      <c r="I71" s="1" t="str">
        <f aca="false">IF((COUNTA(CurriculumDetail!I542:I548) &gt; 0), "x", "")</f>
        <v/>
      </c>
      <c r="J71" s="1" t="str">
        <f aca="false">IF((COUNTA(CurriculumDetail!J542:J548) &gt; 0), "x", "")</f>
        <v/>
      </c>
      <c r="K71" s="1" t="str">
        <f aca="false">IF((COUNTA(CurriculumDetail!K542:K548) &gt; 0), "x", "")</f>
        <v/>
      </c>
      <c r="L71" s="1" t="str">
        <f aca="false">IF((COUNTA(CurriculumDetail!L542:L548) &gt; 0), "x", "")</f>
        <v/>
      </c>
      <c r="M71" s="1" t="str">
        <f aca="false">IF((COUNTA(CurriculumDetail!M542:M548) &gt; 0), "x", "")</f>
        <v/>
      </c>
      <c r="N71" s="1" t="str">
        <f aca="false">IF((COUNTA(CurriculumDetail!N542:N548) &gt; 0), "x", "")</f>
        <v/>
      </c>
      <c r="O71" s="1" t="str">
        <f aca="false">IF((COUNTA(CurriculumDetail!O542:O548) &gt; 0), "x", "")</f>
        <v/>
      </c>
      <c r="P71" s="1" t="str">
        <f aca="false">IF((COUNTA(CurriculumDetail!P542:P548) &gt; 0), "x", "")</f>
        <v>x</v>
      </c>
      <c r="Q71" s="1" t="str">
        <f aca="false">IF((COUNTA(CurriculumDetail!Q542:Q548) &gt; 0), "x", "")</f>
        <v/>
      </c>
      <c r="R71" s="1" t="str">
        <f aca="false">IF((COUNTA(CurriculumDetail!R542:R548) &gt; 0), "x", "")</f>
        <v/>
      </c>
      <c r="S71" s="1" t="str">
        <f aca="false">IF((COUNTA(CurriculumDetail!U542:U548) &gt; 0), "x", "")</f>
        <v/>
      </c>
      <c r="T71" s="1" t="str">
        <f aca="false">IF((COUNTA(CurriculumDetail!V542:V548) &gt; 0), "x", "")</f>
        <v>x</v>
      </c>
      <c r="U71" s="1" t="str">
        <f aca="false">IF((COUNTA(CurriculumDetail!W542:W548) &gt; 0), "x", "")</f>
        <v>x</v>
      </c>
      <c r="V71" s="1" t="str">
        <f aca="false">IF((COUNTA(CurriculumDetail!X542:X548) &gt; 0), "x", "")</f>
        <v/>
      </c>
      <c r="W71" s="1" t="str">
        <f aca="false">IF((COUNTA(#REF!) &gt; 0), "x", "")</f>
        <v>x</v>
      </c>
      <c r="X71" s="1" t="str">
        <f aca="false">IF((COUNTA(#REF!) &gt; 0), "x", "")</f>
        <v>x</v>
      </c>
      <c r="Y71" s="1" t="str">
        <f aca="false">IF((COUNTA(CurriculumDetail!Y542:Y548) &gt; 0), "x", "")</f>
        <v/>
      </c>
      <c r="Z71" s="1" t="str">
        <f aca="false">IF((COUNTA(CurriculumDetail!Z542:Z548) &gt; 0), "x", "")</f>
        <v/>
      </c>
      <c r="AA71" s="1" t="str">
        <f aca="false">IF((COUNTA(CurriculumDetail!AA542:AA548) &gt; 0), "x", "")</f>
        <v>x</v>
      </c>
      <c r="AB71" s="1" t="str">
        <f aca="false">IF((COUNTA(CurriculumDetail!AB542:AB548) &gt; 0), "x", "")</f>
        <v/>
      </c>
      <c r="AC71" s="1" t="str">
        <f aca="false">IF((COUNTA(CurriculumDetail!AC542:AC548) &gt; 0), "x", "")</f>
        <v/>
      </c>
      <c r="AD71" s="1" t="str">
        <f aca="false">IF((COUNTA(CurriculumDetail!AD542:AD548) &gt; 0), "x", "")</f>
        <v/>
      </c>
      <c r="AE71" s="1" t="str">
        <f aca="false">IF((COUNTA(CurriculumDetail!AE542:AE548) &gt; 0), "x", "")</f>
        <v/>
      </c>
      <c r="AF71" s="1" t="str">
        <f aca="false">IF((COUNTA(CurriculumDetail!AF542:AF548) &gt; 0), "x", "")</f>
        <v/>
      </c>
      <c r="AG71" s="1" t="str">
        <f aca="false">IF((COUNTA(CurriculumDetail!AG542:AG548) &gt; 0), "x", "")</f>
        <v/>
      </c>
      <c r="AH71" s="1" t="str">
        <f aca="false">IF((COUNTA(CurriculumDetail!AH542:AH548) &gt; 0), "x", "")</f>
        <v/>
      </c>
      <c r="AI71" s="1" t="str">
        <f aca="false">IF((COUNTA(CurriculumDetail!AI542:AI548) &gt; 0), "x", "")</f>
        <v/>
      </c>
      <c r="AJ71" s="1" t="str">
        <f aca="false">IF((COUNTA(CurriculumDetail!AJ542:AJ548) &gt; 0), "x", "")</f>
        <v/>
      </c>
    </row>
    <row collapsed="false" customFormat="true" customHeight="false" hidden="false" ht="12.65" outlineLevel="0" r="72" s="1">
      <c r="A72" s="25" t="s">
        <v>441</v>
      </c>
      <c r="B72" s="25" t="s">
        <v>503</v>
      </c>
      <c r="C72" s="1" t="n">
        <v>0</v>
      </c>
      <c r="D72" s="1" t="n">
        <v>0</v>
      </c>
      <c r="E72" s="1" t="b">
        <f aca="false">AND(OR(CurriculumDetail!F551&gt;0,CurriculumDetail!C551&lt;&gt;1),OR(CurriculumDetail!F552&gt;0,CurriculumDetail!C552&lt;&gt;1),OR(CurriculumDetail!F553&gt;0,CurriculumDetail!C553&lt;&gt;1),OR(CurriculumDetail!F554&gt;0,CurriculumDetail!C554&lt;&gt;1),OR(CurriculumDetail!F555&gt;0,CurriculumDetail!C555&lt;&gt;1),OR(CurriculumDetail!F556&gt;0,CurriculumDetail!C556&lt;&gt;1),OR(CurriculumDetail!F557&gt;0,CurriculumDetail!C557&lt;&gt;1))</f>
        <v>1</v>
      </c>
      <c r="F72" s="1" t="b">
        <f aca="false">AND(OR(CurriculumDetail!F551&gt;0,CurriculumDetail!C551&lt;&gt;2),OR(CurriculumDetail!F552&gt;0,CurriculumDetail!C552&lt;&gt;2),OR(CurriculumDetail!F553&gt;0,CurriculumDetail!C553&lt;&gt;2),OR(CurriculumDetail!F554&gt;0,CurriculumDetail!C554&lt;&gt;2),OR(CurriculumDetail!F555&gt;0,CurriculumDetail!C555&lt;&gt;2),OR(CurriculumDetail!F556&gt;0,CurriculumDetail!C556&lt;&gt;2),OR(CurriculumDetail!F557&gt;0,CurriculumDetail!C557&lt;&gt;2))</f>
        <v>1</v>
      </c>
      <c r="G72" s="1" t="str">
        <f aca="false">IF((COUNTA(CurriculumDetail!G550:G557) &gt; 0), "x", "")</f>
        <v/>
      </c>
      <c r="H72" s="1" t="str">
        <f aca="false">IF((COUNTA(CurriculumDetail!H550:H557) &gt; 0), "x", "")</f>
        <v/>
      </c>
      <c r="I72" s="1" t="str">
        <f aca="false">IF((COUNTA(CurriculumDetail!I550:I557) &gt; 0), "x", "")</f>
        <v/>
      </c>
      <c r="J72" s="1" t="str">
        <f aca="false">IF((COUNTA(CurriculumDetail!J550:J557) &gt; 0), "x", "")</f>
        <v/>
      </c>
      <c r="K72" s="1" t="str">
        <f aca="false">IF((COUNTA(CurriculumDetail!K550:K557) &gt; 0), "x", "")</f>
        <v/>
      </c>
      <c r="L72" s="1" t="str">
        <f aca="false">IF((COUNTA(CurriculumDetail!L550:L557) &gt; 0), "x", "")</f>
        <v/>
      </c>
      <c r="M72" s="1" t="str">
        <f aca="false">IF((COUNTA(CurriculumDetail!M550:M557) &gt; 0), "x", "")</f>
        <v/>
      </c>
      <c r="N72" s="1" t="str">
        <f aca="false">IF((COUNTA(CurriculumDetail!N550:N557) &gt; 0), "x", "")</f>
        <v/>
      </c>
      <c r="O72" s="1" t="str">
        <f aca="false">IF((COUNTA(CurriculumDetail!O550:O557) &gt; 0), "x", "")</f>
        <v/>
      </c>
      <c r="P72" s="1" t="str">
        <f aca="false">IF((COUNTA(CurriculumDetail!P550:P557) &gt; 0), "x", "")</f>
        <v>x</v>
      </c>
      <c r="Q72" s="1" t="str">
        <f aca="false">IF((COUNTA(CurriculumDetail!Q550:Q557) &gt; 0), "x", "")</f>
        <v/>
      </c>
      <c r="R72" s="1" t="str">
        <f aca="false">IF((COUNTA(CurriculumDetail!R550:R557) &gt; 0), "x", "")</f>
        <v/>
      </c>
      <c r="S72" s="1" t="str">
        <f aca="false">IF((COUNTA(CurriculumDetail!U550:U557) &gt; 0), "x", "")</f>
        <v/>
      </c>
      <c r="T72" s="1" t="str">
        <f aca="false">IF((COUNTA(CurriculumDetail!V550:V557) &gt; 0), "x", "")</f>
        <v>x</v>
      </c>
      <c r="U72" s="1" t="str">
        <f aca="false">IF((COUNTA(CurriculumDetail!W550:W557) &gt; 0), "x", "")</f>
        <v/>
      </c>
      <c r="V72" s="1" t="str">
        <f aca="false">IF((COUNTA(CurriculumDetail!X550:X557) &gt; 0), "x", "")</f>
        <v/>
      </c>
      <c r="W72" s="1" t="str">
        <f aca="false">IF((COUNTA(#REF!) &gt; 0), "x", "")</f>
        <v>x</v>
      </c>
      <c r="X72" s="1" t="str">
        <f aca="false">IF((COUNTA(#REF!) &gt; 0), "x", "")</f>
        <v>x</v>
      </c>
      <c r="Y72" s="1" t="str">
        <f aca="false">IF((COUNTA(CurriculumDetail!Y550:Y557) &gt; 0), "x", "")</f>
        <v/>
      </c>
      <c r="Z72" s="1" t="str">
        <f aca="false">IF((COUNTA(CurriculumDetail!Z550:Z557) &gt; 0), "x", "")</f>
        <v/>
      </c>
      <c r="AA72" s="1" t="str">
        <f aca="false">IF((COUNTA(CurriculumDetail!AA550:AA557) &gt; 0), "x", "")</f>
        <v>x</v>
      </c>
      <c r="AB72" s="1" t="str">
        <f aca="false">IF((COUNTA(CurriculumDetail!AB550:AB557) &gt; 0), "x", "")</f>
        <v/>
      </c>
      <c r="AC72" s="1" t="str">
        <f aca="false">IF((COUNTA(CurriculumDetail!AC550:AC557) &gt; 0), "x", "")</f>
        <v/>
      </c>
      <c r="AD72" s="1" t="str">
        <f aca="false">IF((COUNTA(CurriculumDetail!AD550:AD557) &gt; 0), "x", "")</f>
        <v/>
      </c>
      <c r="AE72" s="1" t="str">
        <f aca="false">IF((COUNTA(CurriculumDetail!AE550:AE557) &gt; 0), "x", "")</f>
        <v/>
      </c>
      <c r="AF72" s="1" t="str">
        <f aca="false">IF((COUNTA(CurriculumDetail!AF550:AF557) &gt; 0), "x", "")</f>
        <v/>
      </c>
      <c r="AG72" s="1" t="str">
        <f aca="false">IF((COUNTA(CurriculumDetail!AG550:AG557) &gt; 0), "x", "")</f>
        <v/>
      </c>
      <c r="AH72" s="1" t="str">
        <f aca="false">IF((COUNTA(CurriculumDetail!AH550:AH557) &gt; 0), "x", "")</f>
        <v/>
      </c>
      <c r="AI72" s="1" t="str">
        <f aca="false">IF((COUNTA(CurriculumDetail!AI550:AI557) &gt; 0), "x", "")</f>
        <v/>
      </c>
      <c r="AJ72" s="1" t="str">
        <f aca="false">IF((COUNTA(CurriculumDetail!AJ550:AJ557) &gt; 0), "x", "")</f>
        <v/>
      </c>
    </row>
    <row collapsed="false" customFormat="true" customHeight="false" hidden="false" ht="12.65" outlineLevel="0" r="73" s="1">
      <c r="A73" s="25" t="s">
        <v>441</v>
      </c>
      <c r="B73" s="25" t="s">
        <v>511</v>
      </c>
      <c r="C73" s="1" t="n">
        <v>0</v>
      </c>
      <c r="D73" s="1" t="n">
        <v>0</v>
      </c>
      <c r="E73" s="1" t="b">
        <f aca="false">AND(OR(CurriculumDetail!F560&gt;0,CurriculumDetail!C560&lt;&gt;1),OR(CurriculumDetail!F561&gt;0,CurriculumDetail!C561&lt;&gt;1),OR(CurriculumDetail!F562&gt;0,CurriculumDetail!C562&lt;&gt;1),OR(CurriculumDetail!F563&gt;0,CurriculumDetail!C563&lt;&gt;1),OR(CurriculumDetail!F564&gt;0,CurriculumDetail!C564&lt;&gt;1))</f>
        <v>1</v>
      </c>
      <c r="F73" s="1" t="b">
        <f aca="false">AND(OR(CurriculumDetail!F560&gt;0,CurriculumDetail!C560&lt;&gt;2),OR(CurriculumDetail!F561&gt;0,CurriculumDetail!C561&lt;&gt;2),OR(CurriculumDetail!F562&gt;0,CurriculumDetail!C562&lt;&gt;2),OR(CurriculumDetail!F563&gt;0,CurriculumDetail!C563&lt;&gt;2),OR(CurriculumDetail!F564&gt;0,CurriculumDetail!C564&lt;&gt;2))</f>
        <v>1</v>
      </c>
      <c r="G73" s="1" t="str">
        <f aca="false">IF((COUNTA(CurriculumDetail!G559:G564) &gt; 0), "x", "")</f>
        <v/>
      </c>
      <c r="H73" s="1" t="str">
        <f aca="false">IF((COUNTA(CurriculumDetail!H559:H564) &gt; 0), "x", "")</f>
        <v/>
      </c>
      <c r="I73" s="1" t="str">
        <f aca="false">IF((COUNTA(CurriculumDetail!I559:I564) &gt; 0), "x", "")</f>
        <v/>
      </c>
      <c r="J73" s="1" t="str">
        <f aca="false">IF((COUNTA(CurriculumDetail!J559:J564) &gt; 0), "x", "")</f>
        <v/>
      </c>
      <c r="K73" s="1" t="str">
        <f aca="false">IF((COUNTA(CurriculumDetail!K559:K564) &gt; 0), "x", "")</f>
        <v/>
      </c>
      <c r="L73" s="1" t="str">
        <f aca="false">IF((COUNTA(CurriculumDetail!L559:L564) &gt; 0), "x", "")</f>
        <v/>
      </c>
      <c r="M73" s="1" t="str">
        <f aca="false">IF((COUNTA(CurriculumDetail!M559:M564) &gt; 0), "x", "")</f>
        <v/>
      </c>
      <c r="N73" s="1" t="str">
        <f aca="false">IF((COUNTA(CurriculumDetail!N559:N564) &gt; 0), "x", "")</f>
        <v/>
      </c>
      <c r="O73" s="1" t="str">
        <f aca="false">IF((COUNTA(CurriculumDetail!O559:O564) &gt; 0), "x", "")</f>
        <v/>
      </c>
      <c r="P73" s="1" t="str">
        <f aca="false">IF((COUNTA(CurriculumDetail!P559:P564) &gt; 0), "x", "")</f>
        <v/>
      </c>
      <c r="Q73" s="1" t="str">
        <f aca="false">IF((COUNTA(CurriculumDetail!Q559:Q564) &gt; 0), "x", "")</f>
        <v/>
      </c>
      <c r="R73" s="1" t="str">
        <f aca="false">IF((COUNTA(CurriculumDetail!R559:R564) &gt; 0), "x", "")</f>
        <v/>
      </c>
      <c r="S73" s="1" t="str">
        <f aca="false">IF((COUNTA(CurriculumDetail!U559:U564) &gt; 0), "x", "")</f>
        <v/>
      </c>
      <c r="T73" s="1" t="str">
        <f aca="false">IF((COUNTA(CurriculumDetail!V559:V564) &gt; 0), "x", "")</f>
        <v/>
      </c>
      <c r="U73" s="1" t="str">
        <f aca="false">IF((COUNTA(CurriculumDetail!W559:W564) &gt; 0), "x", "")</f>
        <v/>
      </c>
      <c r="V73" s="1" t="str">
        <f aca="false">IF((COUNTA(CurriculumDetail!X559:X564) &gt; 0), "x", "")</f>
        <v/>
      </c>
      <c r="W73" s="1" t="str">
        <f aca="false">IF((COUNTA(#REF!) &gt; 0), "x", "")</f>
        <v>x</v>
      </c>
      <c r="X73" s="1" t="str">
        <f aca="false">IF((COUNTA(#REF!) &gt; 0), "x", "")</f>
        <v>x</v>
      </c>
      <c r="Y73" s="1" t="str">
        <f aca="false">IF((COUNTA(CurriculumDetail!Y559:Y564) &gt; 0), "x", "")</f>
        <v/>
      </c>
      <c r="Z73" s="1" t="str">
        <f aca="false">IF((COUNTA(CurriculumDetail!Z559:Z564) &gt; 0), "x", "")</f>
        <v/>
      </c>
      <c r="AA73" s="1" t="str">
        <f aca="false">IF((COUNTA(CurriculumDetail!AA559:AA564) &gt; 0), "x", "")</f>
        <v>x</v>
      </c>
      <c r="AB73" s="1" t="str">
        <f aca="false">IF((COUNTA(CurriculumDetail!AB559:AB564) &gt; 0), "x", "")</f>
        <v/>
      </c>
      <c r="AC73" s="1" t="str">
        <f aca="false">IF((COUNTA(CurriculumDetail!AC559:AC564) &gt; 0), "x", "")</f>
        <v/>
      </c>
      <c r="AD73" s="1" t="str">
        <f aca="false">IF((COUNTA(CurriculumDetail!AD559:AD564) &gt; 0), "x", "")</f>
        <v/>
      </c>
      <c r="AE73" s="1" t="str">
        <f aca="false">IF((COUNTA(CurriculumDetail!AE559:AE564) &gt; 0), "x", "")</f>
        <v/>
      </c>
      <c r="AF73" s="1" t="str">
        <f aca="false">IF((COUNTA(CurriculumDetail!AF559:AF564) &gt; 0), "x", "")</f>
        <v/>
      </c>
      <c r="AG73" s="1" t="str">
        <f aca="false">IF((COUNTA(CurriculumDetail!AG559:AG564) &gt; 0), "x", "")</f>
        <v/>
      </c>
      <c r="AH73" s="1" t="str">
        <f aca="false">IF((COUNTA(CurriculumDetail!AH559:AH564) &gt; 0), "x", "")</f>
        <v/>
      </c>
      <c r="AI73" s="1" t="str">
        <f aca="false">IF((COUNTA(CurriculumDetail!AI559:AI564) &gt; 0), "x", "")</f>
        <v/>
      </c>
      <c r="AJ73" s="1" t="str">
        <f aca="false">IF((COUNTA(CurriculumDetail!AJ559:AJ564) &gt; 0), "x", "")</f>
        <v/>
      </c>
    </row>
    <row collapsed="false" customFormat="true" customHeight="false" hidden="false" ht="12.65" outlineLevel="0" r="74" s="1">
      <c r="A74" s="25" t="s">
        <v>441</v>
      </c>
      <c r="B74" s="25" t="s">
        <v>517</v>
      </c>
      <c r="C74" s="1" t="n">
        <v>0</v>
      </c>
      <c r="D74" s="1" t="n">
        <v>0</v>
      </c>
      <c r="E74" s="1" t="b">
        <f aca="false">AND(OR(CurriculumDetail!F567&gt;0,CurriculumDetail!C567&lt;&gt;1),OR(CurriculumDetail!F568&gt;0,CurriculumDetail!C568&lt;&gt;1),OR(CurriculumDetail!F569&gt;0,CurriculumDetail!C569&lt;&gt;1),OR(CurriculumDetail!F570&gt;0,CurriculumDetail!C570&lt;&gt;1),OR(CurriculumDetail!F571&gt;0,CurriculumDetail!C571&lt;&gt;1),OR(CurriculumDetail!F572&gt;0,CurriculumDetail!C572&lt;&gt;1),OR(CurriculumDetail!F573&gt;0,CurriculumDetail!C573&lt;&gt;1),OR(CurriculumDetail!F574&gt;0,CurriculumDetail!C574&lt;&gt;1),OR(CurriculumDetail!F575&gt;0,CurriculumDetail!C575&lt;&gt;1))</f>
        <v>1</v>
      </c>
      <c r="F74" s="1" t="b">
        <f aca="false">AND(OR(CurriculumDetail!F567&gt;0,CurriculumDetail!C567&lt;&gt;2),OR(CurriculumDetail!F568&gt;0,CurriculumDetail!C568&lt;&gt;2),OR(CurriculumDetail!F569&gt;0,CurriculumDetail!C569&lt;&gt;2),OR(CurriculumDetail!F570&gt;0,CurriculumDetail!C570&lt;&gt;2),OR(CurriculumDetail!F571&gt;0,CurriculumDetail!C571&lt;&gt;2),OR(CurriculumDetail!F572&gt;0,CurriculumDetail!C572&lt;&gt;2),OR(CurriculumDetail!F573&gt;0,CurriculumDetail!C573&lt;&gt;2),OR(CurriculumDetail!F574&gt;0,CurriculumDetail!C574&lt;&gt;2),OR(CurriculumDetail!F575&gt;0,CurriculumDetail!C575&lt;&gt;2))</f>
        <v>1</v>
      </c>
      <c r="G74" s="1" t="str">
        <f aca="false">IF((COUNTA(CurriculumDetail!G566:G575) &gt; 0), "x", "")</f>
        <v/>
      </c>
      <c r="H74" s="1" t="str">
        <f aca="false">IF((COUNTA(CurriculumDetail!H566:H575) &gt; 0), "x", "")</f>
        <v/>
      </c>
      <c r="I74" s="1" t="str">
        <f aca="false">IF((COUNTA(CurriculumDetail!I566:I575) &gt; 0), "x", "")</f>
        <v/>
      </c>
      <c r="J74" s="1" t="str">
        <f aca="false">IF((COUNTA(CurriculumDetail!J566:J575) &gt; 0), "x", "")</f>
        <v/>
      </c>
      <c r="K74" s="1" t="str">
        <f aca="false">IF((COUNTA(CurriculumDetail!K566:K575) &gt; 0), "x", "")</f>
        <v/>
      </c>
      <c r="L74" s="1" t="str">
        <f aca="false">IF((COUNTA(CurriculumDetail!L566:L575) &gt; 0), "x", "")</f>
        <v/>
      </c>
      <c r="M74" s="1" t="str">
        <f aca="false">IF((COUNTA(CurriculumDetail!M566:M575) &gt; 0), "x", "")</f>
        <v/>
      </c>
      <c r="N74" s="1" t="str">
        <f aca="false">IF((COUNTA(CurriculumDetail!N566:N575) &gt; 0), "x", "")</f>
        <v/>
      </c>
      <c r="O74" s="1" t="str">
        <f aca="false">IF((COUNTA(CurriculumDetail!O566:O575) &gt; 0), "x", "")</f>
        <v/>
      </c>
      <c r="P74" s="1" t="str">
        <f aca="false">IF((COUNTA(CurriculumDetail!P566:P575) &gt; 0), "x", "")</f>
        <v/>
      </c>
      <c r="Q74" s="1" t="str">
        <f aca="false">IF((COUNTA(CurriculumDetail!Q566:Q575) &gt; 0), "x", "")</f>
        <v/>
      </c>
      <c r="R74" s="1" t="str">
        <f aca="false">IF((COUNTA(CurriculumDetail!R566:R575) &gt; 0), "x", "")</f>
        <v/>
      </c>
      <c r="S74" s="1" t="str">
        <f aca="false">IF((COUNTA(CurriculumDetail!U566:U575) &gt; 0), "x", "")</f>
        <v/>
      </c>
      <c r="T74" s="1" t="str">
        <f aca="false">IF((COUNTA(CurriculumDetail!V566:V575) &gt; 0), "x", "")</f>
        <v/>
      </c>
      <c r="U74" s="1" t="str">
        <f aca="false">IF((COUNTA(CurriculumDetail!W566:W575) &gt; 0), "x", "")</f>
        <v/>
      </c>
      <c r="V74" s="1" t="str">
        <f aca="false">IF((COUNTA(CurriculumDetail!X566:X575) &gt; 0), "x", "")</f>
        <v/>
      </c>
      <c r="W74" s="1" t="str">
        <f aca="false">IF((COUNTA(#REF!) &gt; 0), "x", "")</f>
        <v>x</v>
      </c>
      <c r="X74" s="1" t="str">
        <f aca="false">IF((COUNTA(#REF!) &gt; 0), "x", "")</f>
        <v>x</v>
      </c>
      <c r="Y74" s="1" t="str">
        <f aca="false">IF((COUNTA(CurriculumDetail!Y566:Y575) &gt; 0), "x", "")</f>
        <v/>
      </c>
      <c r="Z74" s="1" t="str">
        <f aca="false">IF((COUNTA(CurriculumDetail!Z566:Z575) &gt; 0), "x", "")</f>
        <v/>
      </c>
      <c r="AA74" s="1" t="str">
        <f aca="false">IF((COUNTA(CurriculumDetail!AA566:AA575) &gt; 0), "x", "")</f>
        <v>x</v>
      </c>
      <c r="AB74" s="1" t="str">
        <f aca="false">IF((COUNTA(CurriculumDetail!AB566:AB575) &gt; 0), "x", "")</f>
        <v/>
      </c>
      <c r="AC74" s="1" t="str">
        <f aca="false">IF((COUNTA(CurriculumDetail!AC566:AC575) &gt; 0), "x", "")</f>
        <v/>
      </c>
      <c r="AD74" s="1" t="str">
        <f aca="false">IF((COUNTA(CurriculumDetail!AD566:AD575) &gt; 0), "x", "")</f>
        <v/>
      </c>
      <c r="AE74" s="1" t="str">
        <f aca="false">IF((COUNTA(CurriculumDetail!AE566:AE575) &gt; 0), "x", "")</f>
        <v/>
      </c>
      <c r="AF74" s="1" t="str">
        <f aca="false">IF((COUNTA(CurriculumDetail!AF566:AF575) &gt; 0), "x", "")</f>
        <v/>
      </c>
      <c r="AG74" s="1" t="str">
        <f aca="false">IF((COUNTA(CurriculumDetail!AG566:AG575) &gt; 0), "x", "")</f>
        <v/>
      </c>
      <c r="AH74" s="1" t="str">
        <f aca="false">IF((COUNTA(CurriculumDetail!AH566:AH575) &gt; 0), "x", "")</f>
        <v/>
      </c>
      <c r="AI74" s="1" t="str">
        <f aca="false">IF((COUNTA(CurriculumDetail!AI566:AI575) &gt; 0), "x", "")</f>
        <v/>
      </c>
      <c r="AJ74" s="1" t="str">
        <f aca="false">IF((COUNTA(CurriculumDetail!AJ566:AJ575) &gt; 0), "x", "")</f>
        <v/>
      </c>
    </row>
    <row collapsed="false" customFormat="true" customHeight="false" hidden="false" ht="12.65" outlineLevel="0" r="75" s="1">
      <c r="A75" s="25" t="s">
        <v>441</v>
      </c>
      <c r="B75" s="25" t="s">
        <v>527</v>
      </c>
      <c r="C75" s="1" t="n">
        <v>0</v>
      </c>
      <c r="D75" s="1" t="n">
        <v>0</v>
      </c>
      <c r="E75" s="1" t="b">
        <f aca="false">AND(OR(CurriculumDetail!F578&gt;0,CurriculumDetail!C578&lt;&gt;1),OR(CurriculumDetail!F579&gt;0,CurriculumDetail!C579&lt;&gt;1),OR(CurriculumDetail!F580&gt;0,CurriculumDetail!C580&lt;&gt;1),OR(CurriculumDetail!F581&gt;0,CurriculumDetail!C581&lt;&gt;1),OR(CurriculumDetail!F582&gt;0,CurriculumDetail!C582&lt;&gt;1),OR(CurriculumDetail!F583&gt;0,CurriculumDetail!C583&lt;&gt;1),OR(CurriculumDetail!F584&gt;0,CurriculumDetail!C584&lt;&gt;1),OR(CurriculumDetail!F585&gt;0,CurriculumDetail!C585&lt;&gt;1))</f>
        <v>1</v>
      </c>
      <c r="F75" s="1" t="b">
        <f aca="false">AND(OR(CurriculumDetail!F578&gt;0,CurriculumDetail!C578&lt;&gt;2),OR(CurriculumDetail!F579&gt;0,CurriculumDetail!C579&lt;&gt;2),OR(CurriculumDetail!F580&gt;0,CurriculumDetail!C580&lt;&gt;2),OR(CurriculumDetail!F581&gt;0,CurriculumDetail!C581&lt;&gt;2),OR(CurriculumDetail!F582&gt;0,CurriculumDetail!C582&lt;&gt;2),OR(CurriculumDetail!F583&gt;0,CurriculumDetail!C583&lt;&gt;2),OR(CurriculumDetail!F584&gt;0,CurriculumDetail!C584&lt;&gt;2),OR(CurriculumDetail!F585&gt;0,CurriculumDetail!C585&lt;&gt;2))</f>
        <v>1</v>
      </c>
      <c r="G75" s="1" t="str">
        <f aca="false">IF((COUNTA(CurriculumDetail!G577:G585) &gt; 0), "x", "")</f>
        <v/>
      </c>
      <c r="H75" s="1" t="str">
        <f aca="false">IF((COUNTA(CurriculumDetail!H577:H585) &gt; 0), "x", "")</f>
        <v/>
      </c>
      <c r="I75" s="1" t="str">
        <f aca="false">IF((COUNTA(CurriculumDetail!I577:I585) &gt; 0), "x", "")</f>
        <v/>
      </c>
      <c r="J75" s="1" t="str">
        <f aca="false">IF((COUNTA(CurriculumDetail!J577:J585) &gt; 0), "x", "")</f>
        <v/>
      </c>
      <c r="K75" s="1" t="str">
        <f aca="false">IF((COUNTA(CurriculumDetail!K577:K585) &gt; 0), "x", "")</f>
        <v/>
      </c>
      <c r="L75" s="1" t="str">
        <f aca="false">IF((COUNTA(CurriculumDetail!L577:L585) &gt; 0), "x", "")</f>
        <v/>
      </c>
      <c r="M75" s="1" t="str">
        <f aca="false">IF((COUNTA(CurriculumDetail!M577:M585) &gt; 0), "x", "")</f>
        <v/>
      </c>
      <c r="N75" s="1" t="str">
        <f aca="false">IF((COUNTA(CurriculumDetail!N577:N585) &gt; 0), "x", "")</f>
        <v/>
      </c>
      <c r="O75" s="1" t="str">
        <f aca="false">IF((COUNTA(CurriculumDetail!O577:O585) &gt; 0), "x", "")</f>
        <v/>
      </c>
      <c r="P75" s="1" t="str">
        <f aca="false">IF((COUNTA(CurriculumDetail!P577:P585) &gt; 0), "x", "")</f>
        <v/>
      </c>
      <c r="Q75" s="1" t="str">
        <f aca="false">IF((COUNTA(CurriculumDetail!Q577:Q585) &gt; 0), "x", "")</f>
        <v/>
      </c>
      <c r="R75" s="1" t="str">
        <f aca="false">IF((COUNTA(CurriculumDetail!R577:R585) &gt; 0), "x", "")</f>
        <v/>
      </c>
      <c r="S75" s="1" t="str">
        <f aca="false">IF((COUNTA(CurriculumDetail!U577:U585) &gt; 0), "x", "")</f>
        <v/>
      </c>
      <c r="T75" s="1" t="str">
        <f aca="false">IF((COUNTA(CurriculumDetail!V577:V585) &gt; 0), "x", "")</f>
        <v/>
      </c>
      <c r="U75" s="1" t="str">
        <f aca="false">IF((COUNTA(CurriculumDetail!W577:W585) &gt; 0), "x", "")</f>
        <v/>
      </c>
      <c r="V75" s="1" t="str">
        <f aca="false">IF((COUNTA(CurriculumDetail!X577:X585) &gt; 0), "x", "")</f>
        <v/>
      </c>
      <c r="W75" s="1" t="str">
        <f aca="false">IF((COUNTA(#REF!) &gt; 0), "x", "")</f>
        <v>x</v>
      </c>
      <c r="X75" s="1" t="str">
        <f aca="false">IF((COUNTA(#REF!) &gt; 0), "x", "")</f>
        <v>x</v>
      </c>
      <c r="Y75" s="1" t="str">
        <f aca="false">IF((COUNTA(CurriculumDetail!Y577:Y585) &gt; 0), "x", "")</f>
        <v/>
      </c>
      <c r="Z75" s="1" t="str">
        <f aca="false">IF((COUNTA(CurriculumDetail!Z577:Z585) &gt; 0), "x", "")</f>
        <v/>
      </c>
      <c r="AA75" s="1" t="str">
        <f aca="false">IF((COUNTA(CurriculumDetail!AA577:AA585) &gt; 0), "x", "")</f>
        <v>x</v>
      </c>
      <c r="AB75" s="1" t="str">
        <f aca="false">IF((COUNTA(CurriculumDetail!AB577:AB585) &gt; 0), "x", "")</f>
        <v/>
      </c>
      <c r="AC75" s="1" t="str">
        <f aca="false">IF((COUNTA(CurriculumDetail!AC577:AC585) &gt; 0), "x", "")</f>
        <v/>
      </c>
      <c r="AD75" s="1" t="str">
        <f aca="false">IF((COUNTA(CurriculumDetail!AD577:AD585) &gt; 0), "x", "")</f>
        <v/>
      </c>
      <c r="AE75" s="1" t="str">
        <f aca="false">IF((COUNTA(CurriculumDetail!AE577:AE585) &gt; 0), "x", "")</f>
        <v/>
      </c>
      <c r="AF75" s="1" t="str">
        <f aca="false">IF((COUNTA(CurriculumDetail!AF577:AF585) &gt; 0), "x", "")</f>
        <v/>
      </c>
      <c r="AG75" s="1" t="str">
        <f aca="false">IF((COUNTA(CurriculumDetail!AG577:AG585) &gt; 0), "x", "")</f>
        <v/>
      </c>
      <c r="AH75" s="1" t="str">
        <f aca="false">IF((COUNTA(CurriculumDetail!AH577:AH585) &gt; 0), "x", "")</f>
        <v/>
      </c>
      <c r="AI75" s="1" t="str">
        <f aca="false">IF((COUNTA(CurriculumDetail!AI577:AI585) &gt; 0), "x", "")</f>
        <v/>
      </c>
      <c r="AJ75" s="1" t="str">
        <f aca="false">IF((COUNTA(CurriculumDetail!AJ577:AJ585) &gt; 0), "x", "")</f>
        <v/>
      </c>
    </row>
    <row collapsed="false" customFormat="true" customHeight="false" hidden="false" ht="12.65" outlineLevel="0" r="76" s="1">
      <c r="A76" s="25" t="s">
        <v>441</v>
      </c>
      <c r="B76" s="25" t="s">
        <v>536</v>
      </c>
      <c r="C76" s="1" t="n">
        <v>0</v>
      </c>
      <c r="D76" s="1" t="n">
        <v>0</v>
      </c>
      <c r="E76" s="1" t="b">
        <f aca="false">AND(OR(CurriculumDetail!F588&gt;0,CurriculumDetail!C588&lt;&gt;1),OR(CurriculumDetail!F589&gt;0,CurriculumDetail!C589&lt;&gt;1),OR(CurriculumDetail!F590&gt;0,CurriculumDetail!C590&lt;&gt;1),OR(CurriculumDetail!F591&gt;0,CurriculumDetail!C591&lt;&gt;1),OR(CurriculumDetail!F592&gt;0,CurriculumDetail!C592&lt;&gt;1),OR(CurriculumDetail!F593&gt;0,CurriculumDetail!C593&lt;&gt;1))</f>
        <v>1</v>
      </c>
      <c r="F76" s="1" t="b">
        <f aca="false">AND(OR(CurriculumDetail!F588&gt;0,CurriculumDetail!C588&lt;&gt;2),OR(CurriculumDetail!F589&gt;0,CurriculumDetail!C589&lt;&gt;2),OR(CurriculumDetail!F590&gt;0,CurriculumDetail!C590&lt;&gt;2),OR(CurriculumDetail!F591&gt;0,CurriculumDetail!C591&lt;&gt;2),OR(CurriculumDetail!F592&gt;0,CurriculumDetail!C592&lt;&gt;2),OR(CurriculumDetail!F593&gt;0,CurriculumDetail!C593&lt;&gt;2))</f>
        <v>1</v>
      </c>
      <c r="G76" s="1" t="str">
        <f aca="false">IF((COUNTA(CurriculumDetail!G587:G593) &gt; 0), "x", "")</f>
        <v/>
      </c>
      <c r="H76" s="1" t="str">
        <f aca="false">IF((COUNTA(CurriculumDetail!H587:H593) &gt; 0), "x", "")</f>
        <v/>
      </c>
      <c r="I76" s="1" t="str">
        <f aca="false">IF((COUNTA(CurriculumDetail!I587:I593) &gt; 0), "x", "")</f>
        <v/>
      </c>
      <c r="J76" s="1" t="str">
        <f aca="false">IF((COUNTA(CurriculumDetail!J587:J593) &gt; 0), "x", "")</f>
        <v/>
      </c>
      <c r="K76" s="1" t="str">
        <f aca="false">IF((COUNTA(CurriculumDetail!K587:K593) &gt; 0), "x", "")</f>
        <v/>
      </c>
      <c r="L76" s="1" t="str">
        <f aca="false">IF((COUNTA(CurriculumDetail!L587:L593) &gt; 0), "x", "")</f>
        <v/>
      </c>
      <c r="M76" s="1" t="str">
        <f aca="false">IF((COUNTA(CurriculumDetail!M587:M593) &gt; 0), "x", "")</f>
        <v/>
      </c>
      <c r="N76" s="1" t="str">
        <f aca="false">IF((COUNTA(CurriculumDetail!N587:N593) &gt; 0), "x", "")</f>
        <v/>
      </c>
      <c r="O76" s="1" t="str">
        <f aca="false">IF((COUNTA(CurriculumDetail!O587:O593) &gt; 0), "x", "")</f>
        <v/>
      </c>
      <c r="P76" s="1" t="str">
        <f aca="false">IF((COUNTA(CurriculumDetail!P587:P593) &gt; 0), "x", "")</f>
        <v/>
      </c>
      <c r="Q76" s="1" t="str">
        <f aca="false">IF((COUNTA(CurriculumDetail!Q587:Q593) &gt; 0), "x", "")</f>
        <v/>
      </c>
      <c r="R76" s="1" t="str">
        <f aca="false">IF((COUNTA(CurriculumDetail!R587:R593) &gt; 0), "x", "")</f>
        <v/>
      </c>
      <c r="S76" s="1" t="str">
        <f aca="false">IF((COUNTA(CurriculumDetail!U587:U593) &gt; 0), "x", "")</f>
        <v/>
      </c>
      <c r="T76" s="1" t="str">
        <f aca="false">IF((COUNTA(CurriculumDetail!V587:V593) &gt; 0), "x", "")</f>
        <v/>
      </c>
      <c r="U76" s="1" t="str">
        <f aca="false">IF((COUNTA(CurriculumDetail!W587:W593) &gt; 0), "x", "")</f>
        <v/>
      </c>
      <c r="V76" s="1" t="str">
        <f aca="false">IF((COUNTA(CurriculumDetail!X587:X593) &gt; 0), "x", "")</f>
        <v/>
      </c>
      <c r="W76" s="1" t="str">
        <f aca="false">IF((COUNTA(#REF!) &gt; 0), "x", "")</f>
        <v>x</v>
      </c>
      <c r="X76" s="1" t="str">
        <f aca="false">IF((COUNTA(#REF!) &gt; 0), "x", "")</f>
        <v>x</v>
      </c>
      <c r="Y76" s="1" t="str">
        <f aca="false">IF((COUNTA(CurriculumDetail!Y587:Y593) &gt; 0), "x", "")</f>
        <v/>
      </c>
      <c r="Z76" s="1" t="str">
        <f aca="false">IF((COUNTA(CurriculumDetail!Z587:Z593) &gt; 0), "x", "")</f>
        <v/>
      </c>
      <c r="AA76" s="1" t="str">
        <f aca="false">IF((COUNTA(CurriculumDetail!AA587:AA593) &gt; 0), "x", "")</f>
        <v>x</v>
      </c>
      <c r="AB76" s="1" t="str">
        <f aca="false">IF((COUNTA(CurriculumDetail!AB587:AB593) &gt; 0), "x", "")</f>
        <v/>
      </c>
      <c r="AC76" s="1" t="str">
        <f aca="false">IF((COUNTA(CurriculumDetail!AC587:AC593) &gt; 0), "x", "")</f>
        <v/>
      </c>
      <c r="AD76" s="1" t="str">
        <f aca="false">IF((COUNTA(CurriculumDetail!AD587:AD593) &gt; 0), "x", "")</f>
        <v/>
      </c>
      <c r="AE76" s="1" t="str">
        <f aca="false">IF((COUNTA(CurriculumDetail!AE587:AE593) &gt; 0), "x", "")</f>
        <v/>
      </c>
      <c r="AF76" s="1" t="str">
        <f aca="false">IF((COUNTA(CurriculumDetail!AF587:AF593) &gt; 0), "x", "")</f>
        <v/>
      </c>
      <c r="AG76" s="1" t="str">
        <f aca="false">IF((COUNTA(CurriculumDetail!AG587:AG593) &gt; 0), "x", "")</f>
        <v/>
      </c>
      <c r="AH76" s="1" t="str">
        <f aca="false">IF((COUNTA(CurriculumDetail!AH587:AH593) &gt; 0), "x", "")</f>
        <v/>
      </c>
      <c r="AI76" s="1" t="str">
        <f aca="false">IF((COUNTA(CurriculumDetail!AI587:AI593) &gt; 0), "x", "")</f>
        <v/>
      </c>
      <c r="AJ76" s="1" t="str">
        <f aca="false">IF((COUNTA(CurriculumDetail!AJ587:AJ593) &gt; 0), "x", "")</f>
        <v/>
      </c>
    </row>
    <row collapsed="false" customFormat="true" customHeight="false" hidden="false" ht="12.65" outlineLevel="0" r="77" s="1">
      <c r="A77" s="25" t="s">
        <v>441</v>
      </c>
      <c r="B77" s="25" t="s">
        <v>543</v>
      </c>
      <c r="C77" s="1" t="n">
        <v>0</v>
      </c>
      <c r="D77" s="1" t="n">
        <v>0</v>
      </c>
      <c r="E77" s="1" t="b">
        <f aca="false">AND(OR(CurriculumDetail!F596&gt;0,CurriculumDetail!C596&lt;&gt;1),OR(CurriculumDetail!F597&gt;0,CurriculumDetail!C597&lt;&gt;1),OR(CurriculumDetail!F598&gt;0,CurriculumDetail!C598&lt;&gt;1),OR(CurriculumDetail!F599&gt;0,CurriculumDetail!C599&lt;&gt;1),OR(CurriculumDetail!F600&gt;0,CurriculumDetail!C600&lt;&gt;1),OR(CurriculumDetail!F601&gt;0,CurriculumDetail!C601&lt;&gt;1),OR(CurriculumDetail!F602&gt;0,CurriculumDetail!C602&lt;&gt;1))</f>
        <v>1</v>
      </c>
      <c r="F77" s="1" t="b">
        <f aca="false">AND(OR(CurriculumDetail!F596&gt;0,CurriculumDetail!C596&lt;&gt;2),OR(CurriculumDetail!F597&gt;0,CurriculumDetail!C597&lt;&gt;2),OR(CurriculumDetail!F598&gt;0,CurriculumDetail!C598&lt;&gt;2),OR(CurriculumDetail!F599&gt;0,CurriculumDetail!C599&lt;&gt;2),OR(CurriculumDetail!F600&gt;0,CurriculumDetail!C600&lt;&gt;2),OR(CurriculumDetail!F601&gt;0,CurriculumDetail!C601&lt;&gt;2),OR(CurriculumDetail!F602&gt;0,CurriculumDetail!C602&lt;&gt;2))</f>
        <v>1</v>
      </c>
      <c r="G77" s="1" t="str">
        <f aca="false">IF((COUNTA(CurriculumDetail!G595:G602) &gt; 0), "x", "")</f>
        <v/>
      </c>
      <c r="H77" s="1" t="str">
        <f aca="false">IF((COUNTA(CurriculumDetail!H595:H602) &gt; 0), "x", "")</f>
        <v/>
      </c>
      <c r="I77" s="1" t="str">
        <f aca="false">IF((COUNTA(CurriculumDetail!I595:I602) &gt; 0), "x", "")</f>
        <v/>
      </c>
      <c r="J77" s="1" t="str">
        <f aca="false">IF((COUNTA(CurriculumDetail!J595:J602) &gt; 0), "x", "")</f>
        <v/>
      </c>
      <c r="K77" s="1" t="str">
        <f aca="false">IF((COUNTA(CurriculumDetail!K595:K602) &gt; 0), "x", "")</f>
        <v/>
      </c>
      <c r="L77" s="1" t="str">
        <f aca="false">IF((COUNTA(CurriculumDetail!L595:L602) &gt; 0), "x", "")</f>
        <v/>
      </c>
      <c r="M77" s="1" t="str">
        <f aca="false">IF((COUNTA(CurriculumDetail!M595:M602) &gt; 0), "x", "")</f>
        <v/>
      </c>
      <c r="N77" s="1" t="str">
        <f aca="false">IF((COUNTA(CurriculumDetail!N595:N602) &gt; 0), "x", "")</f>
        <v/>
      </c>
      <c r="O77" s="1" t="str">
        <f aca="false">IF((COUNTA(CurriculumDetail!O595:O602) &gt; 0), "x", "")</f>
        <v/>
      </c>
      <c r="P77" s="1" t="str">
        <f aca="false">IF((COUNTA(CurriculumDetail!P595:P602) &gt; 0), "x", "")</f>
        <v/>
      </c>
      <c r="Q77" s="1" t="str">
        <f aca="false">IF((COUNTA(CurriculumDetail!Q595:Q602) &gt; 0), "x", "")</f>
        <v/>
      </c>
      <c r="R77" s="1" t="str">
        <f aca="false">IF((COUNTA(CurriculumDetail!R595:R602) &gt; 0), "x", "")</f>
        <v/>
      </c>
      <c r="S77" s="1" t="str">
        <f aca="false">IF((COUNTA(CurriculumDetail!U595:U602) &gt; 0), "x", "")</f>
        <v/>
      </c>
      <c r="T77" s="1" t="str">
        <f aca="false">IF((COUNTA(CurriculumDetail!V595:V602) &gt; 0), "x", "")</f>
        <v/>
      </c>
      <c r="U77" s="1" t="str">
        <f aca="false">IF((COUNTA(CurriculumDetail!W595:W602) &gt; 0), "x", "")</f>
        <v/>
      </c>
      <c r="V77" s="1" t="str">
        <f aca="false">IF((COUNTA(CurriculumDetail!X595:X602) &gt; 0), "x", "")</f>
        <v/>
      </c>
      <c r="W77" s="1" t="str">
        <f aca="false">IF((COUNTA(#REF!) &gt; 0), "x", "")</f>
        <v>x</v>
      </c>
      <c r="X77" s="1" t="str">
        <f aca="false">IF((COUNTA(#REF!) &gt; 0), "x", "")</f>
        <v>x</v>
      </c>
      <c r="Y77" s="1" t="str">
        <f aca="false">IF((COUNTA(CurriculumDetail!Y595:Y602) &gt; 0), "x", "")</f>
        <v/>
      </c>
      <c r="Z77" s="1" t="str">
        <f aca="false">IF((COUNTA(CurriculumDetail!Z595:Z602) &gt; 0), "x", "")</f>
        <v/>
      </c>
      <c r="AA77" s="1" t="str">
        <f aca="false">IF((COUNTA(CurriculumDetail!AA595:AA602) &gt; 0), "x", "")</f>
        <v>x</v>
      </c>
      <c r="AB77" s="1" t="str">
        <f aca="false">IF((COUNTA(CurriculumDetail!AB595:AB602) &gt; 0), "x", "")</f>
        <v/>
      </c>
      <c r="AC77" s="1" t="str">
        <f aca="false">IF((COUNTA(CurriculumDetail!AC595:AC602) &gt; 0), "x", "")</f>
        <v/>
      </c>
      <c r="AD77" s="1" t="str">
        <f aca="false">IF((COUNTA(CurriculumDetail!AD595:AD602) &gt; 0), "x", "")</f>
        <v/>
      </c>
      <c r="AE77" s="1" t="str">
        <f aca="false">IF((COUNTA(CurriculumDetail!AE595:AE602) &gt; 0), "x", "")</f>
        <v/>
      </c>
      <c r="AF77" s="1" t="str">
        <f aca="false">IF((COUNTA(CurriculumDetail!AF595:AF602) &gt; 0), "x", "")</f>
        <v/>
      </c>
      <c r="AG77" s="1" t="str">
        <f aca="false">IF((COUNTA(CurriculumDetail!AG595:AG602) &gt; 0), "x", "")</f>
        <v/>
      </c>
      <c r="AH77" s="1" t="str">
        <f aca="false">IF((COUNTA(CurriculumDetail!AH595:AH602) &gt; 0), "x", "")</f>
        <v/>
      </c>
      <c r="AI77" s="1" t="str">
        <f aca="false">IF((COUNTA(CurriculumDetail!AI595:AI602) &gt; 0), "x", "")</f>
        <v/>
      </c>
      <c r="AJ77" s="1" t="str">
        <f aca="false">IF((COUNTA(CurriculumDetail!AJ595:AJ602) &gt; 0), "x", "")</f>
        <v/>
      </c>
    </row>
    <row collapsed="false" customFormat="true" customHeight="false" hidden="false" ht="12.65" outlineLevel="0" r="78" s="1">
      <c r="A78" s="25" t="s">
        <v>551</v>
      </c>
      <c r="B78" s="25" t="s">
        <v>566</v>
      </c>
      <c r="C78" s="1" t="n">
        <v>0</v>
      </c>
      <c r="D78" s="1" t="n">
        <v>3</v>
      </c>
      <c r="E78" s="1" t="b">
        <f aca="false">AND(OR(CurriculumDetail!F569&gt;0,CurriculumDetail!C569&lt;&gt;1),OR(CurriculumDetail!F570&gt;0,CurriculumDetail!C570&lt;&gt;1),OR(CurriculumDetail!F571&gt;0,CurriculumDetail!C571&lt;&gt;1),OR(CurriculumDetail!F572&gt;0,CurriculumDetail!C572&lt;&gt;1))</f>
        <v>1</v>
      </c>
      <c r="F78" s="1" t="b">
        <f aca="false">AND(OR(CurriculumDetail!F569&gt;0,CurriculumDetail!C569&lt;&gt;2),OR(CurriculumDetail!F570&gt;0,CurriculumDetail!C570&lt;&gt;2),OR(CurriculumDetail!F571&gt;0,CurriculumDetail!C571&lt;&gt;2),OR(CurriculumDetail!F572&gt;0,CurriculumDetail!C572&lt;&gt;2))</f>
        <v>1</v>
      </c>
      <c r="G78" s="1" t="str">
        <f aca="false">IF((COUNTA(CurriculumDetail!G568:G572) &gt; 0), "x", "")</f>
        <v/>
      </c>
      <c r="H78" s="1" t="str">
        <f aca="false">IF((COUNTA(CurriculumDetail!H568:H572) &gt; 0), "x", "")</f>
        <v/>
      </c>
      <c r="I78" s="1" t="str">
        <f aca="false">IF((COUNTA(CurriculumDetail!I568:I572) &gt; 0), "x", "")</f>
        <v/>
      </c>
      <c r="J78" s="1" t="str">
        <f aca="false">IF((COUNTA(CurriculumDetail!J568:J572) &gt; 0), "x", "")</f>
        <v/>
      </c>
      <c r="K78" s="1" t="str">
        <f aca="false">IF((COUNTA(CurriculumDetail!K568:K572) &gt; 0), "x", "")</f>
        <v/>
      </c>
      <c r="L78" s="1" t="str">
        <f aca="false">IF((COUNTA(CurriculumDetail!L568:L572) &gt; 0), "x", "")</f>
        <v/>
      </c>
      <c r="M78" s="1" t="str">
        <f aca="false">IF((COUNTA(CurriculumDetail!M568:M572) &gt; 0), "x", "")</f>
        <v/>
      </c>
      <c r="N78" s="1" t="str">
        <f aca="false">IF((COUNTA(CurriculumDetail!N568:N572) &gt; 0), "x", "")</f>
        <v/>
      </c>
      <c r="O78" s="1" t="str">
        <f aca="false">IF((COUNTA(CurriculumDetail!O568:O572) &gt; 0), "x", "")</f>
        <v/>
      </c>
      <c r="P78" s="1" t="str">
        <f aca="false">IF((COUNTA(CurriculumDetail!P568:P572) &gt; 0), "x", "")</f>
        <v/>
      </c>
      <c r="Q78" s="1" t="str">
        <f aca="false">IF((COUNTA(CurriculumDetail!Q568:Q572) &gt; 0), "x", "")</f>
        <v/>
      </c>
      <c r="R78" s="1" t="str">
        <f aca="false">IF((COUNTA(CurriculumDetail!R568:R572) &gt; 0), "x", "")</f>
        <v/>
      </c>
      <c r="S78" s="1" t="str">
        <f aca="false">IF((COUNTA(CurriculumDetail!U568:U572) &gt; 0), "x", "")</f>
        <v/>
      </c>
      <c r="T78" s="1" t="str">
        <f aca="false">IF((COUNTA(CurriculumDetail!V568:V572) &gt; 0), "x", "")</f>
        <v/>
      </c>
      <c r="U78" s="1" t="str">
        <f aca="false">IF((COUNTA(CurriculumDetail!W568:W572) &gt; 0), "x", "")</f>
        <v/>
      </c>
      <c r="V78" s="1" t="str">
        <f aca="false">IF((COUNTA(CurriculumDetail!X568:X572) &gt; 0), "x", "")</f>
        <v/>
      </c>
      <c r="W78" s="1" t="str">
        <f aca="false">IF((COUNTA(#REF!) &gt; 0), "x", "")</f>
        <v>x</v>
      </c>
      <c r="X78" s="1" t="str">
        <f aca="false">IF((COUNTA(#REF!) &gt; 0), "x", "")</f>
        <v>x</v>
      </c>
      <c r="Y78" s="1" t="str">
        <f aca="false">IF((COUNTA(CurriculumDetail!Y568:Y572) &gt; 0), "x", "")</f>
        <v/>
      </c>
      <c r="Z78" s="1" t="str">
        <f aca="false">IF((COUNTA(CurriculumDetail!Z568:Z572) &gt; 0), "x", "")</f>
        <v/>
      </c>
      <c r="AA78" s="1" t="str">
        <f aca="false">IF((COUNTA(CurriculumDetail!AA568:AA572) &gt; 0), "x", "")</f>
        <v>x</v>
      </c>
      <c r="AB78" s="1" t="str">
        <f aca="false">IF((COUNTA(CurriculumDetail!AB568:AB572) &gt; 0), "x", "")</f>
        <v/>
      </c>
      <c r="AC78" s="1" t="str">
        <f aca="false">IF((COUNTA(CurriculumDetail!AC568:AC572) &gt; 0), "x", "")</f>
        <v/>
      </c>
      <c r="AD78" s="1" t="str">
        <f aca="false">IF((COUNTA(CurriculumDetail!AD568:AD572) &gt; 0), "x", "")</f>
        <v/>
      </c>
      <c r="AE78" s="1" t="str">
        <f aca="false">IF((COUNTA(CurriculumDetail!AE568:AE572) &gt; 0), "x", "")</f>
        <v/>
      </c>
      <c r="AF78" s="1" t="str">
        <f aca="false">IF((COUNTA(CurriculumDetail!AF568:AF572) &gt; 0), "x", "")</f>
        <v/>
      </c>
      <c r="AG78" s="1" t="str">
        <f aca="false">IF((COUNTA(CurriculumDetail!AG568:AG572) &gt; 0), "x", "")</f>
        <v/>
      </c>
      <c r="AH78" s="1" t="str">
        <f aca="false">IF((COUNTA(CurriculumDetail!AH568:AH572) &gt; 0), "x", "")</f>
        <v/>
      </c>
      <c r="AI78" s="1" t="str">
        <f aca="false">IF((COUNTA(CurriculumDetail!AI568:AI572) &gt; 0), "x", "")</f>
        <v/>
      </c>
      <c r="AJ78" s="1" t="str">
        <f aca="false">IF((COUNTA(CurriculumDetail!AJ568:AJ572) &gt; 0), "x", "")</f>
        <v/>
      </c>
    </row>
    <row collapsed="false" customFormat="true" customHeight="false" hidden="false" ht="12.65" outlineLevel="0" r="79" s="1">
      <c r="A79" s="25" t="s">
        <v>551</v>
      </c>
      <c r="B79" s="25" t="s">
        <v>552</v>
      </c>
      <c r="C79" s="1" t="n">
        <v>0</v>
      </c>
      <c r="D79" s="1" t="n">
        <v>1</v>
      </c>
      <c r="E79" s="1" t="b">
        <f aca="false">AND(OR(CurriculumDetail!F605&gt;0,CurriculumDetail!C605&lt;&gt;1),OR(CurriculumDetail!F606&gt;0,CurriculumDetail!C606&lt;&gt;1),OR(CurriculumDetail!F607&gt;0,CurriculumDetail!C607&lt;&gt;1))</f>
        <v>1</v>
      </c>
      <c r="F79" s="1" t="b">
        <f aca="false">AND(OR(CurriculumDetail!F605&gt;0,CurriculumDetail!C605&lt;&gt;2),OR(CurriculumDetail!F606&gt;0,CurriculumDetail!C606&lt;&gt;2),OR(CurriculumDetail!F607&gt;0,CurriculumDetail!C607&lt;&gt;2))</f>
        <v>1</v>
      </c>
      <c r="G79" s="1" t="str">
        <f aca="false">IF((COUNTA(CurriculumDetail!G604:G607) &gt; 0), "x", "")</f>
        <v/>
      </c>
      <c r="H79" s="1" t="str">
        <f aca="false">IF((COUNTA(CurriculumDetail!H604:H607) &gt; 0), "x", "")</f>
        <v/>
      </c>
      <c r="I79" s="1" t="str">
        <f aca="false">IF((COUNTA(CurriculumDetail!I604:I607) &gt; 0), "x", "")</f>
        <v/>
      </c>
      <c r="J79" s="1" t="str">
        <f aca="false">IF((COUNTA(CurriculumDetail!J604:J607) &gt; 0), "x", "")</f>
        <v/>
      </c>
      <c r="K79" s="1" t="str">
        <f aca="false">IF((COUNTA(CurriculumDetail!K604:K607) &gt; 0), "x", "")</f>
        <v/>
      </c>
      <c r="L79" s="1" t="str">
        <f aca="false">IF((COUNTA(CurriculumDetail!L604:L607) &gt; 0), "x", "")</f>
        <v/>
      </c>
      <c r="M79" s="1" t="str">
        <f aca="false">IF((COUNTA(CurriculumDetail!M604:M607) &gt; 0), "x", "")</f>
        <v/>
      </c>
      <c r="N79" s="1" t="str">
        <f aca="false">IF((COUNTA(CurriculumDetail!N604:N607) &gt; 0), "x", "")</f>
        <v/>
      </c>
      <c r="O79" s="1" t="str">
        <f aca="false">IF((COUNTA(CurriculumDetail!O604:O607) &gt; 0), "x", "")</f>
        <v/>
      </c>
      <c r="P79" s="1" t="str">
        <f aca="false">IF((COUNTA(CurriculumDetail!P604:P607) &gt; 0), "x", "")</f>
        <v/>
      </c>
      <c r="Q79" s="1" t="str">
        <f aca="false">IF((COUNTA(CurriculumDetail!Q604:Q607) &gt; 0), "x", "")</f>
        <v/>
      </c>
      <c r="R79" s="1" t="str">
        <f aca="false">IF((COUNTA(CurriculumDetail!R604:R607) &gt; 0), "x", "")</f>
        <v/>
      </c>
      <c r="S79" s="1" t="str">
        <f aca="false">IF((COUNTA(CurriculumDetail!U604:U607) &gt; 0), "x", "")</f>
        <v/>
      </c>
      <c r="T79" s="1" t="str">
        <f aca="false">IF((COUNTA(CurriculumDetail!V604:V607) &gt; 0), "x", "")</f>
        <v/>
      </c>
      <c r="U79" s="1" t="str">
        <f aca="false">IF((COUNTA(CurriculumDetail!W604:W607) &gt; 0), "x", "")</f>
        <v/>
      </c>
      <c r="V79" s="1" t="str">
        <f aca="false">IF((COUNTA(CurriculumDetail!X604:X607) &gt; 0), "x", "")</f>
        <v/>
      </c>
      <c r="W79" s="1" t="str">
        <f aca="false">IF((COUNTA(#REF!) &gt; 0), "x", "")</f>
        <v>x</v>
      </c>
      <c r="X79" s="1" t="str">
        <f aca="false">IF((COUNTA(#REF!) &gt; 0), "x", "")</f>
        <v>x</v>
      </c>
      <c r="Y79" s="1" t="str">
        <f aca="false">IF((COUNTA(CurriculumDetail!Y604:Y607) &gt; 0), "x", "")</f>
        <v/>
      </c>
      <c r="Z79" s="1" t="str">
        <f aca="false">IF((COUNTA(CurriculumDetail!Z604:Z607) &gt; 0), "x", "")</f>
        <v/>
      </c>
      <c r="AA79" s="1" t="str">
        <f aca="false">IF((COUNTA(CurriculumDetail!AA604:AA607) &gt; 0), "x", "")</f>
        <v>x</v>
      </c>
      <c r="AB79" s="1" t="str">
        <f aca="false">IF((COUNTA(CurriculumDetail!AB604:AB607) &gt; 0), "x", "")</f>
        <v/>
      </c>
      <c r="AC79" s="1" t="str">
        <f aca="false">IF((COUNTA(CurriculumDetail!AC604:AC607) &gt; 0), "x", "")</f>
        <v/>
      </c>
      <c r="AD79" s="1" t="str">
        <f aca="false">IF((COUNTA(CurriculumDetail!AD604:AD607) &gt; 0), "x", "")</f>
        <v/>
      </c>
      <c r="AE79" s="1" t="str">
        <f aca="false">IF((COUNTA(CurriculumDetail!AE604:AE607) &gt; 0), "x", "")</f>
        <v/>
      </c>
      <c r="AF79" s="1" t="str">
        <f aca="false">IF((COUNTA(CurriculumDetail!AF604:AF607) &gt; 0), "x", "")</f>
        <v/>
      </c>
      <c r="AG79" s="1" t="str">
        <f aca="false">IF((COUNTA(CurriculumDetail!AG604:AG607) &gt; 0), "x", "")</f>
        <v/>
      </c>
      <c r="AH79" s="1" t="str">
        <f aca="false">IF((COUNTA(CurriculumDetail!AH604:AH607) &gt; 0), "x", "")</f>
        <v/>
      </c>
      <c r="AI79" s="1" t="str">
        <f aca="false">IF((COUNTA(CurriculumDetail!AI604:AI607) &gt; 0), "x", "")</f>
        <v/>
      </c>
      <c r="AJ79" s="1" t="str">
        <f aca="false">IF((COUNTA(CurriculumDetail!AJ604:AJ607) &gt; 0), "x", "")</f>
        <v/>
      </c>
    </row>
    <row collapsed="false" customFormat="true" customHeight="false" hidden="false" ht="12.65" outlineLevel="0" r="80" s="1">
      <c r="A80" s="25" t="s">
        <v>551</v>
      </c>
      <c r="B80" s="25" t="s">
        <v>556</v>
      </c>
      <c r="C80" s="1" t="n">
        <v>0</v>
      </c>
      <c r="D80" s="1" t="n">
        <v>4</v>
      </c>
      <c r="E80" s="1" t="b">
        <f aca="false">AND(OR(CurriculumDetail!F610&gt;0,CurriculumDetail!C610&lt;&gt;1),OR(CurriculumDetail!F611&gt;0,CurriculumDetail!C611&lt;&gt;1),OR(CurriculumDetail!F612&gt;0,CurriculumDetail!C612&lt;&gt;1),OR(CurriculumDetail!F613&gt;0,CurriculumDetail!C613&lt;&gt;1),OR(CurriculumDetail!F614&gt;0,CurriculumDetail!C614&lt;&gt;1),OR(CurriculumDetail!F615&gt;0,CurriculumDetail!C615&lt;&gt;1),OR(CurriculumDetail!F616&gt;0,CurriculumDetail!C616&lt;&gt;1),OR(CurriculumDetail!F617&gt;0,CurriculumDetail!C617&lt;&gt;1))</f>
        <v>1</v>
      </c>
      <c r="F80" s="1" t="b">
        <f aca="false">AND(OR(CurriculumDetail!F610&gt;0,CurriculumDetail!C610&lt;&gt;2),OR(CurriculumDetail!F611&gt;0,CurriculumDetail!C611&lt;&gt;2),OR(CurriculumDetail!F612&gt;0,CurriculumDetail!C612&lt;&gt;2),OR(CurriculumDetail!F613&gt;0,CurriculumDetail!C613&lt;&gt;2),OR(CurriculumDetail!F614&gt;0,CurriculumDetail!C614&lt;&gt;2),OR(CurriculumDetail!F615&gt;0,CurriculumDetail!C615&lt;&gt;2),OR(CurriculumDetail!F616&gt;0,CurriculumDetail!C616&lt;&gt;2),OR(CurriculumDetail!F617&gt;0,CurriculumDetail!C617&lt;&gt;2))</f>
        <v>1</v>
      </c>
      <c r="G80" s="1" t="str">
        <f aca="false">IF((COUNTA(CurriculumDetail!G609:G617) &gt; 0), "x", "")</f>
        <v/>
      </c>
      <c r="H80" s="1" t="str">
        <f aca="false">IF((COUNTA(CurriculumDetail!H609:H617) &gt; 0), "x", "")</f>
        <v/>
      </c>
      <c r="I80" s="1" t="str">
        <f aca="false">IF((COUNTA(CurriculumDetail!I609:I617) &gt; 0), "x", "")</f>
        <v/>
      </c>
      <c r="J80" s="1" t="str">
        <f aca="false">IF((COUNTA(CurriculumDetail!J609:J617) &gt; 0), "x", "")</f>
        <v/>
      </c>
      <c r="K80" s="1" t="str">
        <f aca="false">IF((COUNTA(CurriculumDetail!K609:K617) &gt; 0), "x", "")</f>
        <v/>
      </c>
      <c r="L80" s="1" t="str">
        <f aca="false">IF((COUNTA(CurriculumDetail!L609:L617) &gt; 0), "x", "")</f>
        <v/>
      </c>
      <c r="M80" s="1" t="str">
        <f aca="false">IF((COUNTA(CurriculumDetail!M609:M617) &gt; 0), "x", "")</f>
        <v>x</v>
      </c>
      <c r="N80" s="1" t="str">
        <f aca="false">IF((COUNTA(CurriculumDetail!N609:N617) &gt; 0), "x", "")</f>
        <v>x</v>
      </c>
      <c r="O80" s="1" t="str">
        <f aca="false">IF((COUNTA(CurriculumDetail!O609:O617) &gt; 0), "x", "")</f>
        <v/>
      </c>
      <c r="P80" s="1" t="str">
        <f aca="false">IF((COUNTA(CurriculumDetail!P609:P617) &gt; 0), "x", "")</f>
        <v/>
      </c>
      <c r="Q80" s="1" t="str">
        <f aca="false">IF((COUNTA(CurriculumDetail!Q609:Q617) &gt; 0), "x", "")</f>
        <v/>
      </c>
      <c r="R80" s="1" t="str">
        <f aca="false">IF((COUNTA(CurriculumDetail!R609:R617) &gt; 0), "x", "")</f>
        <v/>
      </c>
      <c r="S80" s="1" t="str">
        <f aca="false">IF((COUNTA(CurriculumDetail!U609:U617) &gt; 0), "x", "")</f>
        <v/>
      </c>
      <c r="T80" s="1" t="str">
        <f aca="false">IF((COUNTA(CurriculumDetail!V609:V617) &gt; 0), "x", "")</f>
        <v/>
      </c>
      <c r="U80" s="1" t="str">
        <f aca="false">IF((COUNTA(CurriculumDetail!W609:W617) &gt; 0), "x", "")</f>
        <v/>
      </c>
      <c r="V80" s="1" t="str">
        <f aca="false">IF((COUNTA(CurriculumDetail!X609:X617) &gt; 0), "x", "")</f>
        <v/>
      </c>
      <c r="W80" s="1" t="str">
        <f aca="false">IF((COUNTA(#REF!) &gt; 0), "x", "")</f>
        <v>x</v>
      </c>
      <c r="X80" s="1" t="str">
        <f aca="false">IF((COUNTA(#REF!) &gt; 0), "x", "")</f>
        <v>x</v>
      </c>
      <c r="Y80" s="1" t="str">
        <f aca="false">IF((COUNTA(CurriculumDetail!Y609:Y617) &gt; 0), "x", "")</f>
        <v/>
      </c>
      <c r="Z80" s="1" t="str">
        <f aca="false">IF((COUNTA(CurriculumDetail!Z609:Z617) &gt; 0), "x", "")</f>
        <v/>
      </c>
      <c r="AA80" s="1" t="str">
        <f aca="false">IF((COUNTA(CurriculumDetail!AA609:AA617) &gt; 0), "x", "")</f>
        <v>x</v>
      </c>
      <c r="AB80" s="1" t="str">
        <f aca="false">IF((COUNTA(CurriculumDetail!AB609:AB617) &gt; 0), "x", "")</f>
        <v/>
      </c>
      <c r="AC80" s="1" t="str">
        <f aca="false">IF((COUNTA(CurriculumDetail!AC609:AC617) &gt; 0), "x", "")</f>
        <v/>
      </c>
      <c r="AD80" s="1" t="str">
        <f aca="false">IF((COUNTA(CurriculumDetail!AD609:AD617) &gt; 0), "x", "")</f>
        <v/>
      </c>
      <c r="AE80" s="1" t="str">
        <f aca="false">IF((COUNTA(CurriculumDetail!AE609:AE617) &gt; 0), "x", "")</f>
        <v/>
      </c>
      <c r="AF80" s="1" t="str">
        <f aca="false">IF((COUNTA(CurriculumDetail!AF609:AF617) &gt; 0), "x", "")</f>
        <v/>
      </c>
      <c r="AG80" s="1" t="str">
        <f aca="false">IF((COUNTA(CurriculumDetail!AG609:AG617) &gt; 0), "x", "")</f>
        <v/>
      </c>
      <c r="AH80" s="1" t="str">
        <f aca="false">IF((COUNTA(CurriculumDetail!AH609:AH617) &gt; 0), "x", "")</f>
        <v/>
      </c>
      <c r="AI80" s="1" t="str">
        <f aca="false">IF((COUNTA(CurriculumDetail!AI609:AI617) &gt; 0), "x", "")</f>
        <v/>
      </c>
      <c r="AJ80" s="1" t="str">
        <f aca="false">IF((COUNTA(CurriculumDetail!AJ609:AJ617) &gt; 0), "x", "")</f>
        <v/>
      </c>
    </row>
    <row collapsed="false" customFormat="true" customHeight="false" hidden="false" ht="12.65" outlineLevel="0" r="81" s="1">
      <c r="A81" s="25" t="s">
        <v>551</v>
      </c>
      <c r="B81" s="25" t="s">
        <v>566</v>
      </c>
      <c r="C81" s="1" t="n">
        <v>0</v>
      </c>
      <c r="D81" s="1" t="n">
        <v>3</v>
      </c>
      <c r="E81" s="1" t="b">
        <f aca="false">AND(OR(CurriculumDetail!F620&gt;0,CurriculumDetail!C620&lt;&gt;1),OR(CurriculumDetail!F621&gt;0,CurriculumDetail!C621&lt;&gt;1),OR(CurriculumDetail!F622&gt;0,CurriculumDetail!C622&lt;&gt;1),OR(CurriculumDetail!F623&gt;0,CurriculumDetail!C623&lt;&gt;1))</f>
        <v>1</v>
      </c>
      <c r="F81" s="1" t="b">
        <f aca="false">AND(OR(CurriculumDetail!F620&gt;0,CurriculumDetail!C620&lt;&gt;2),OR(CurriculumDetail!F621&gt;0,CurriculumDetail!C621&lt;&gt;2),OR(CurriculumDetail!F622&gt;0,CurriculumDetail!C622&lt;&gt;2),OR(CurriculumDetail!F623&gt;0,CurriculumDetail!C623&lt;&gt;2))</f>
        <v>1</v>
      </c>
      <c r="G81" s="1" t="str">
        <f aca="false">IF((COUNTA(CurriculumDetail!G619:G623) &gt; 0), "x", "")</f>
        <v/>
      </c>
      <c r="H81" s="1" t="str">
        <f aca="false">IF((COUNTA(CurriculumDetail!H619:H623) &gt; 0), "x", "")</f>
        <v/>
      </c>
      <c r="I81" s="1" t="str">
        <f aca="false">IF((COUNTA(CurriculumDetail!I619:I623) &gt; 0), "x", "")</f>
        <v/>
      </c>
      <c r="J81" s="1" t="str">
        <f aca="false">IF((COUNTA(CurriculumDetail!J619:J623) &gt; 0), "x", "")</f>
        <v>x</v>
      </c>
      <c r="K81" s="1" t="str">
        <f aca="false">IF((COUNTA(CurriculumDetail!K619:K623) &gt; 0), "x", "")</f>
        <v/>
      </c>
      <c r="L81" s="1" t="str">
        <f aca="false">IF((COUNTA(CurriculumDetail!L619:L623) &gt; 0), "x", "")</f>
        <v/>
      </c>
      <c r="M81" s="1" t="str">
        <f aca="false">IF((COUNTA(CurriculumDetail!M619:M623) &gt; 0), "x", "")</f>
        <v/>
      </c>
      <c r="N81" s="1" t="str">
        <f aca="false">IF((COUNTA(CurriculumDetail!N619:N623) &gt; 0), "x", "")</f>
        <v/>
      </c>
      <c r="O81" s="1" t="str">
        <f aca="false">IF((COUNTA(CurriculumDetail!O619:O623) &gt; 0), "x", "")</f>
        <v/>
      </c>
      <c r="P81" s="1" t="str">
        <f aca="false">IF((COUNTA(CurriculumDetail!P619:P623) &gt; 0), "x", "")</f>
        <v/>
      </c>
      <c r="Q81" s="1" t="str">
        <f aca="false">IF((COUNTA(CurriculumDetail!Q619:Q623) &gt; 0), "x", "")</f>
        <v/>
      </c>
      <c r="R81" s="1" t="str">
        <f aca="false">IF((COUNTA(CurriculumDetail!R619:R623) &gt; 0), "x", "")</f>
        <v/>
      </c>
      <c r="S81" s="1" t="str">
        <f aca="false">IF((COUNTA(CurriculumDetail!U619:U623) &gt; 0), "x", "")</f>
        <v/>
      </c>
      <c r="T81" s="1" t="str">
        <f aca="false">IF((COUNTA(CurriculumDetail!V619:V623) &gt; 0), "x", "")</f>
        <v/>
      </c>
      <c r="U81" s="1" t="str">
        <f aca="false">IF((COUNTA(CurriculumDetail!W619:W623) &gt; 0), "x", "")</f>
        <v/>
      </c>
      <c r="V81" s="1" t="str">
        <f aca="false">IF((COUNTA(CurriculumDetail!X619:X623) &gt; 0), "x", "")</f>
        <v/>
      </c>
      <c r="W81" s="1" t="str">
        <f aca="false">IF((COUNTA(#REF!) &gt; 0), "x", "")</f>
        <v>x</v>
      </c>
      <c r="X81" s="1" t="str">
        <f aca="false">IF((COUNTA(#REF!) &gt; 0), "x", "")</f>
        <v>x</v>
      </c>
      <c r="Y81" s="1" t="str">
        <f aca="false">IF((COUNTA(CurriculumDetail!Y619:Y623) &gt; 0), "x", "")</f>
        <v/>
      </c>
      <c r="Z81" s="1" t="str">
        <f aca="false">IF((COUNTA(CurriculumDetail!Z619:Z623) &gt; 0), "x", "")</f>
        <v/>
      </c>
      <c r="AA81" s="1" t="str">
        <f aca="false">IF((COUNTA(CurriculumDetail!AA619:AA623) &gt; 0), "x", "")</f>
        <v>x</v>
      </c>
      <c r="AB81" s="1" t="str">
        <f aca="false">IF((COUNTA(CurriculumDetail!AB619:AB623) &gt; 0), "x", "")</f>
        <v/>
      </c>
      <c r="AC81" s="1" t="str">
        <f aca="false">IF((COUNTA(CurriculumDetail!AC619:AC623) &gt; 0), "x", "")</f>
        <v/>
      </c>
      <c r="AD81" s="1" t="str">
        <f aca="false">IF((COUNTA(CurriculumDetail!AD619:AD623) &gt; 0), "x", "")</f>
        <v/>
      </c>
      <c r="AE81" s="1" t="str">
        <f aca="false">IF((COUNTA(CurriculumDetail!AE619:AE623) &gt; 0), "x", "")</f>
        <v/>
      </c>
      <c r="AF81" s="1" t="str">
        <f aca="false">IF((COUNTA(CurriculumDetail!AF619:AF623) &gt; 0), "x", "")</f>
        <v/>
      </c>
      <c r="AG81" s="1" t="str">
        <f aca="false">IF((COUNTA(CurriculumDetail!AG619:AG623) &gt; 0), "x", "")</f>
        <v/>
      </c>
      <c r="AH81" s="1" t="str">
        <f aca="false">IF((COUNTA(CurriculumDetail!AH619:AH623) &gt; 0), "x", "")</f>
        <v/>
      </c>
      <c r="AI81" s="1" t="str">
        <f aca="false">IF((COUNTA(CurriculumDetail!AI619:AI623) &gt; 0), "x", "")</f>
        <v/>
      </c>
      <c r="AJ81" s="1" t="str">
        <f aca="false">IF((COUNTA(CurriculumDetail!AJ619:AJ623) &gt; 0), "x", "")</f>
        <v/>
      </c>
    </row>
    <row collapsed="false" customFormat="true" customHeight="false" hidden="false" ht="12.65" outlineLevel="0" r="82" s="1">
      <c r="A82" s="25" t="s">
        <v>551</v>
      </c>
      <c r="B82" s="25" t="s">
        <v>571</v>
      </c>
      <c r="C82" s="1" t="n">
        <v>0</v>
      </c>
      <c r="D82" s="1" t="n">
        <v>2</v>
      </c>
      <c r="E82" s="1" t="b">
        <f aca="false">AND(OR(CurriculumDetail!F626&gt;0,CurriculumDetail!C626&lt;&gt;1),OR(CurriculumDetail!F627&gt;0,CurriculumDetail!C627&lt;&gt;1),OR(CurriculumDetail!F628&gt;0,CurriculumDetail!C628&lt;&gt;1),OR(CurriculumDetail!F629&gt;0,CurriculumDetail!C629&lt;&gt;1))</f>
        <v>1</v>
      </c>
      <c r="F82" s="1" t="b">
        <f aca="false">AND(OR(CurriculumDetail!F626&gt;0,CurriculumDetail!C626&lt;&gt;2),OR(CurriculumDetail!F627&gt;0,CurriculumDetail!C627&lt;&gt;2),OR(CurriculumDetail!F628&gt;0,CurriculumDetail!C628&lt;&gt;2),OR(CurriculumDetail!F629&gt;0,CurriculumDetail!C629&lt;&gt;2))</f>
        <v>1</v>
      </c>
      <c r="G82" s="1" t="str">
        <f aca="false">IF((COUNTA(CurriculumDetail!G625:G629) &gt; 0), "x", "")</f>
        <v/>
      </c>
      <c r="H82" s="1" t="str">
        <f aca="false">IF((COUNTA(CurriculumDetail!H625:H629) &gt; 0), "x", "")</f>
        <v/>
      </c>
      <c r="I82" s="1" t="str">
        <f aca="false">IF((COUNTA(CurriculumDetail!I625:I629) &gt; 0), "x", "")</f>
        <v/>
      </c>
      <c r="J82" s="1" t="str">
        <f aca="false">IF((COUNTA(CurriculumDetail!J625:J629) &gt; 0), "x", "")</f>
        <v/>
      </c>
      <c r="K82" s="1" t="str">
        <f aca="false">IF((COUNTA(CurriculumDetail!K625:K629) &gt; 0), "x", "")</f>
        <v/>
      </c>
      <c r="L82" s="1" t="str">
        <f aca="false">IF((COUNTA(CurriculumDetail!L625:L629) &gt; 0), "x", "")</f>
        <v/>
      </c>
      <c r="M82" s="1" t="str">
        <f aca="false">IF((COUNTA(CurriculumDetail!M625:M629) &gt; 0), "x", "")</f>
        <v/>
      </c>
      <c r="N82" s="1" t="str">
        <f aca="false">IF((COUNTA(CurriculumDetail!N625:N629) &gt; 0), "x", "")</f>
        <v/>
      </c>
      <c r="O82" s="1" t="str">
        <f aca="false">IF((COUNTA(CurriculumDetail!O625:O629) &gt; 0), "x", "")</f>
        <v/>
      </c>
      <c r="P82" s="1" t="str">
        <f aca="false">IF((COUNTA(CurriculumDetail!P625:P629) &gt; 0), "x", "")</f>
        <v/>
      </c>
      <c r="Q82" s="1" t="str">
        <f aca="false">IF((COUNTA(CurriculumDetail!Q625:Q629) &gt; 0), "x", "")</f>
        <v/>
      </c>
      <c r="R82" s="1" t="str">
        <f aca="false">IF((COUNTA(CurriculumDetail!R625:R629) &gt; 0), "x", "")</f>
        <v/>
      </c>
      <c r="S82" s="1" t="str">
        <f aca="false">IF((COUNTA(CurriculumDetail!U625:U629) &gt; 0), "x", "")</f>
        <v/>
      </c>
      <c r="T82" s="1" t="str">
        <f aca="false">IF((COUNTA(CurriculumDetail!V625:V629) &gt; 0), "x", "")</f>
        <v/>
      </c>
      <c r="U82" s="1" t="str">
        <f aca="false">IF((COUNTA(CurriculumDetail!W625:W629) &gt; 0), "x", "")</f>
        <v/>
      </c>
      <c r="V82" s="1" t="str">
        <f aca="false">IF((COUNTA(CurriculumDetail!X625:X629) &gt; 0), "x", "")</f>
        <v/>
      </c>
      <c r="W82" s="1" t="str">
        <f aca="false">IF((COUNTA(#REF!) &gt; 0), "x", "")</f>
        <v>x</v>
      </c>
      <c r="X82" s="1" t="str">
        <f aca="false">IF((COUNTA(#REF!) &gt; 0), "x", "")</f>
        <v>x</v>
      </c>
      <c r="Y82" s="1" t="str">
        <f aca="false">IF((COUNTA(CurriculumDetail!Y625:Y629) &gt; 0), "x", "")</f>
        <v/>
      </c>
      <c r="Z82" s="1" t="str">
        <f aca="false">IF((COUNTA(CurriculumDetail!Z625:Z629) &gt; 0), "x", "")</f>
        <v/>
      </c>
      <c r="AA82" s="1" t="str">
        <f aca="false">IF((COUNTA(CurriculumDetail!AA625:AA629) &gt; 0), "x", "")</f>
        <v>x</v>
      </c>
      <c r="AB82" s="1" t="str">
        <f aca="false">IF((COUNTA(CurriculumDetail!AB625:AB629) &gt; 0), "x", "")</f>
        <v/>
      </c>
      <c r="AC82" s="1" t="str">
        <f aca="false">IF((COUNTA(CurriculumDetail!AC625:AC629) &gt; 0), "x", "")</f>
        <v/>
      </c>
      <c r="AD82" s="1" t="str">
        <f aca="false">IF((COUNTA(CurriculumDetail!AD625:AD629) &gt; 0), "x", "")</f>
        <v/>
      </c>
      <c r="AE82" s="1" t="str">
        <f aca="false">IF((COUNTA(CurriculumDetail!AE625:AE629) &gt; 0), "x", "")</f>
        <v/>
      </c>
      <c r="AF82" s="1" t="str">
        <f aca="false">IF((COUNTA(CurriculumDetail!AF625:AF629) &gt; 0), "x", "")</f>
        <v/>
      </c>
      <c r="AG82" s="1" t="str">
        <f aca="false">IF((COUNTA(CurriculumDetail!AG625:AG629) &gt; 0), "x", "")</f>
        <v/>
      </c>
      <c r="AH82" s="1" t="str">
        <f aca="false">IF((COUNTA(CurriculumDetail!AH625:AH629) &gt; 0), "x", "")</f>
        <v/>
      </c>
      <c r="AI82" s="1" t="str">
        <f aca="false">IF((COUNTA(CurriculumDetail!AI625:AI629) &gt; 0), "x", "")</f>
        <v/>
      </c>
      <c r="AJ82" s="1" t="str">
        <f aca="false">IF((COUNTA(CurriculumDetail!AJ625:AJ629) &gt; 0), "x", "")</f>
        <v/>
      </c>
    </row>
    <row collapsed="false" customFormat="true" customHeight="false" hidden="false" ht="12.65" outlineLevel="0" r="83" s="1">
      <c r="A83" s="25" t="s">
        <v>551</v>
      </c>
      <c r="B83" s="25" t="s">
        <v>576</v>
      </c>
      <c r="C83" s="1" t="n">
        <v>0</v>
      </c>
      <c r="D83" s="1" t="n">
        <v>0</v>
      </c>
      <c r="E83" s="1" t="b">
        <f aca="false">AND(OR(CurriculumDetail!F632&gt;0,CurriculumDetail!C632&lt;&gt;1),OR(CurriculumDetail!F633&gt;0,CurriculumDetail!C633&lt;&gt;1),OR(CurriculumDetail!F634&gt;0,CurriculumDetail!C634&lt;&gt;1),OR(CurriculumDetail!F635&gt;0,CurriculumDetail!C635&lt;&gt;1),OR(CurriculumDetail!F636&gt;0,CurriculumDetail!C636&lt;&gt;1),OR(CurriculumDetail!F637&gt;0,CurriculumDetail!C637&lt;&gt;1))</f>
        <v>1</v>
      </c>
      <c r="F83" s="1" t="b">
        <f aca="false">AND(OR(CurriculumDetail!F632&gt;0,CurriculumDetail!C632&lt;&gt;2),OR(CurriculumDetail!F633&gt;0,CurriculumDetail!C633&lt;&gt;2),OR(CurriculumDetail!F634&gt;0,CurriculumDetail!C634&lt;&gt;2),OR(CurriculumDetail!F635&gt;0,CurriculumDetail!C635&lt;&gt;2),OR(CurriculumDetail!F636&gt;0,CurriculumDetail!C636&lt;&gt;2),OR(CurriculumDetail!F637&gt;0,CurriculumDetail!C637&lt;&gt;2))</f>
        <v>1</v>
      </c>
      <c r="G83" s="1" t="str">
        <f aca="false">IF((COUNTA(CurriculumDetail!G631:G637) &gt; 0), "x", "")</f>
        <v/>
      </c>
      <c r="H83" s="1" t="str">
        <f aca="false">IF((COUNTA(CurriculumDetail!H631:H637) &gt; 0), "x", "")</f>
        <v/>
      </c>
      <c r="I83" s="1" t="str">
        <f aca="false">IF((COUNTA(CurriculumDetail!I631:I637) &gt; 0), "x", "")</f>
        <v/>
      </c>
      <c r="J83" s="1" t="str">
        <f aca="false">IF((COUNTA(CurriculumDetail!J631:J637) &gt; 0), "x", "")</f>
        <v/>
      </c>
      <c r="K83" s="1" t="str">
        <f aca="false">IF((COUNTA(CurriculumDetail!K631:K637) &gt; 0), "x", "")</f>
        <v/>
      </c>
      <c r="L83" s="1" t="str">
        <f aca="false">IF((COUNTA(CurriculumDetail!L631:L637) &gt; 0), "x", "")</f>
        <v/>
      </c>
      <c r="M83" s="1" t="str">
        <f aca="false">IF((COUNTA(CurriculumDetail!M631:M637) &gt; 0), "x", "")</f>
        <v/>
      </c>
      <c r="N83" s="1" t="str">
        <f aca="false">IF((COUNTA(CurriculumDetail!N631:N637) &gt; 0), "x", "")</f>
        <v/>
      </c>
      <c r="O83" s="1" t="str">
        <f aca="false">IF((COUNTA(CurriculumDetail!O631:O637) &gt; 0), "x", "")</f>
        <v/>
      </c>
      <c r="P83" s="1" t="str">
        <f aca="false">IF((COUNTA(CurriculumDetail!P631:P637) &gt; 0), "x", "")</f>
        <v/>
      </c>
      <c r="Q83" s="1" t="str">
        <f aca="false">IF((COUNTA(CurriculumDetail!Q631:Q637) &gt; 0), "x", "")</f>
        <v/>
      </c>
      <c r="R83" s="1" t="str">
        <f aca="false">IF((COUNTA(CurriculumDetail!R631:R637) &gt; 0), "x", "")</f>
        <v/>
      </c>
      <c r="S83" s="1" t="str">
        <f aca="false">IF((COUNTA(CurriculumDetail!U631:U637) &gt; 0), "x", "")</f>
        <v/>
      </c>
      <c r="T83" s="1" t="str">
        <f aca="false">IF((COUNTA(CurriculumDetail!V631:V637) &gt; 0), "x", "")</f>
        <v/>
      </c>
      <c r="U83" s="1" t="str">
        <f aca="false">IF((COUNTA(CurriculumDetail!W631:W637) &gt; 0), "x", "")</f>
        <v/>
      </c>
      <c r="V83" s="1" t="str">
        <f aca="false">IF((COUNTA(CurriculumDetail!X631:X637) &gt; 0), "x", "")</f>
        <v/>
      </c>
      <c r="W83" s="1" t="str">
        <f aca="false">IF((COUNTA(#REF!) &gt; 0), "x", "")</f>
        <v>x</v>
      </c>
      <c r="X83" s="1" t="str">
        <f aca="false">IF((COUNTA(#REF!) &gt; 0), "x", "")</f>
        <v>x</v>
      </c>
      <c r="Y83" s="1" t="str">
        <f aca="false">IF((COUNTA(CurriculumDetail!Y631:Y637) &gt; 0), "x", "")</f>
        <v/>
      </c>
      <c r="Z83" s="1" t="str">
        <f aca="false">IF((COUNTA(CurriculumDetail!Z631:Z637) &gt; 0), "x", "")</f>
        <v/>
      </c>
      <c r="AA83" s="1" t="str">
        <f aca="false">IF((COUNTA(CurriculumDetail!AA631:AA637) &gt; 0), "x", "")</f>
        <v>x</v>
      </c>
      <c r="AB83" s="1" t="str">
        <f aca="false">IF((COUNTA(CurriculumDetail!AB631:AB637) &gt; 0), "x", "")</f>
        <v/>
      </c>
      <c r="AC83" s="1" t="str">
        <f aca="false">IF((COUNTA(CurriculumDetail!AC631:AC637) &gt; 0), "x", "")</f>
        <v/>
      </c>
      <c r="AD83" s="1" t="str">
        <f aca="false">IF((COUNTA(CurriculumDetail!AD631:AD637) &gt; 0), "x", "")</f>
        <v/>
      </c>
      <c r="AE83" s="1" t="str">
        <f aca="false">IF((COUNTA(CurriculumDetail!AE631:AE637) &gt; 0), "x", "")</f>
        <v/>
      </c>
      <c r="AF83" s="1" t="str">
        <f aca="false">IF((COUNTA(CurriculumDetail!AF631:AF637) &gt; 0), "x", "")</f>
        <v/>
      </c>
      <c r="AG83" s="1" t="str">
        <f aca="false">IF((COUNTA(CurriculumDetail!AG631:AG637) &gt; 0), "x", "")</f>
        <v/>
      </c>
      <c r="AH83" s="1" t="str">
        <f aca="false">IF((COUNTA(CurriculumDetail!AH631:AH637) &gt; 0), "x", "")</f>
        <v/>
      </c>
      <c r="AI83" s="1" t="str">
        <f aca="false">IF((COUNTA(CurriculumDetail!AI631:AI637) &gt; 0), "x", "")</f>
        <v/>
      </c>
      <c r="AJ83" s="1" t="str">
        <f aca="false">IF((COUNTA(CurriculumDetail!AJ631:AJ637) &gt; 0), "x", "")</f>
        <v/>
      </c>
    </row>
    <row collapsed="false" customFormat="true" customHeight="false" hidden="false" ht="12.65" outlineLevel="0" r="84" s="1">
      <c r="A84" s="25" t="s">
        <v>551</v>
      </c>
      <c r="B84" s="25" t="s">
        <v>583</v>
      </c>
      <c r="C84" s="1" t="n">
        <v>0</v>
      </c>
      <c r="D84" s="1" t="n">
        <v>0</v>
      </c>
      <c r="E84" s="1" t="b">
        <f aca="false">AND(OR(CurriculumDetail!F640&gt;0,CurriculumDetail!C640&lt;&gt;1),OR(CurriculumDetail!F641&gt;0,CurriculumDetail!C641&lt;&gt;1),OR(CurriculumDetail!F642&gt;0,CurriculumDetail!C642&lt;&gt;1),OR(CurriculumDetail!F643&gt;0,CurriculumDetail!C643&lt;&gt;1),OR(CurriculumDetail!F644&gt;0,CurriculumDetail!C644&lt;&gt;1),OR(CurriculumDetail!F645&gt;0,CurriculumDetail!C645&lt;&gt;1),OR(CurriculumDetail!F646&gt;0,CurriculumDetail!C646&lt;&gt;1),OR(CurriculumDetail!F647&gt;0,CurriculumDetail!C647&lt;&gt;1),OR(CurriculumDetail!F648&gt;0,CurriculumDetail!C648&lt;&gt;1),OR(CurriculumDetail!F649&gt;0,CurriculumDetail!C649&lt;&gt;1))</f>
        <v>1</v>
      </c>
      <c r="F84" s="1" t="b">
        <f aca="false">AND(OR(CurriculumDetail!F640&gt;0,CurriculumDetail!C640&lt;&gt;2),OR(CurriculumDetail!F641&gt;0,CurriculumDetail!C641&lt;&gt;2),OR(CurriculumDetail!F642&gt;0,CurriculumDetail!C642&lt;&gt;2),OR(CurriculumDetail!F643&gt;0,CurriculumDetail!C643&lt;&gt;2),OR(CurriculumDetail!F644&gt;0,CurriculumDetail!C644&lt;&gt;2),OR(CurriculumDetail!F645&gt;0,CurriculumDetail!C645&lt;&gt;2),OR(CurriculumDetail!F646&gt;0,CurriculumDetail!C646&lt;&gt;2),OR(CurriculumDetail!F647&gt;0,CurriculumDetail!C647&lt;&gt;2),OR(CurriculumDetail!F648&gt;0,CurriculumDetail!C648&lt;&gt;2),OR(CurriculumDetail!F649&gt;0,CurriculumDetail!C649&lt;&gt;2))</f>
        <v>1</v>
      </c>
      <c r="G84" s="1" t="str">
        <f aca="false">IF((COUNTA(CurriculumDetail!G639:G649) &gt; 0), "x", "")</f>
        <v/>
      </c>
      <c r="H84" s="1" t="str">
        <f aca="false">IF((COUNTA(CurriculumDetail!H639:H649) &gt; 0), "x", "")</f>
        <v/>
      </c>
      <c r="I84" s="1" t="str">
        <f aca="false">IF((COUNTA(CurriculumDetail!I639:I649) &gt; 0), "x", "")</f>
        <v/>
      </c>
      <c r="J84" s="1" t="str">
        <f aca="false">IF((COUNTA(CurriculumDetail!J639:J649) &gt; 0), "x", "")</f>
        <v/>
      </c>
      <c r="K84" s="1" t="str">
        <f aca="false">IF((COUNTA(CurriculumDetail!K639:K649) &gt; 0), "x", "")</f>
        <v/>
      </c>
      <c r="L84" s="1" t="str">
        <f aca="false">IF((COUNTA(CurriculumDetail!L639:L649) &gt; 0), "x", "")</f>
        <v/>
      </c>
      <c r="M84" s="1" t="str">
        <f aca="false">IF((COUNTA(CurriculumDetail!M639:M649) &gt; 0), "x", "")</f>
        <v/>
      </c>
      <c r="N84" s="1" t="str">
        <f aca="false">IF((COUNTA(CurriculumDetail!N639:N649) &gt; 0), "x", "")</f>
        <v/>
      </c>
      <c r="O84" s="1" t="str">
        <f aca="false">IF((COUNTA(CurriculumDetail!O639:O649) &gt; 0), "x", "")</f>
        <v/>
      </c>
      <c r="P84" s="1" t="str">
        <f aca="false">IF((COUNTA(CurriculumDetail!P639:P649) &gt; 0), "x", "")</f>
        <v/>
      </c>
      <c r="Q84" s="1" t="str">
        <f aca="false">IF((COUNTA(CurriculumDetail!Q639:Q649) &gt; 0), "x", "")</f>
        <v/>
      </c>
      <c r="R84" s="1" t="str">
        <f aca="false">IF((COUNTA(CurriculumDetail!R639:R649) &gt; 0), "x", "")</f>
        <v/>
      </c>
      <c r="S84" s="1" t="str">
        <f aca="false">IF((COUNTA(CurriculumDetail!U639:U649) &gt; 0), "x", "")</f>
        <v/>
      </c>
      <c r="T84" s="1" t="str">
        <f aca="false">IF((COUNTA(CurriculumDetail!V639:V649) &gt; 0), "x", "")</f>
        <v/>
      </c>
      <c r="U84" s="1" t="str">
        <f aca="false">IF((COUNTA(CurriculumDetail!W639:W649) &gt; 0), "x", "")</f>
        <v/>
      </c>
      <c r="V84" s="1" t="str">
        <f aca="false">IF((COUNTA(CurriculumDetail!X639:X649) &gt; 0), "x", "")</f>
        <v/>
      </c>
      <c r="W84" s="1" t="str">
        <f aca="false">IF((COUNTA(#REF!) &gt; 0), "x", "")</f>
        <v>x</v>
      </c>
      <c r="X84" s="1" t="str">
        <f aca="false">IF((COUNTA(#REF!) &gt; 0), "x", "")</f>
        <v>x</v>
      </c>
      <c r="Y84" s="1" t="str">
        <f aca="false">IF((COUNTA(CurriculumDetail!Y639:Y649) &gt; 0), "x", "")</f>
        <v/>
      </c>
      <c r="Z84" s="1" t="str">
        <f aca="false">IF((COUNTA(CurriculumDetail!Z639:Z649) &gt; 0), "x", "")</f>
        <v/>
      </c>
      <c r="AA84" s="1" t="str">
        <f aca="false">IF((COUNTA(CurriculumDetail!AA639:AA649) &gt; 0), "x", "")</f>
        <v>x</v>
      </c>
      <c r="AB84" s="1" t="str">
        <f aca="false">IF((COUNTA(CurriculumDetail!AB639:AB649) &gt; 0), "x", "")</f>
        <v/>
      </c>
      <c r="AC84" s="1" t="str">
        <f aca="false">IF((COUNTA(CurriculumDetail!AC639:AC649) &gt; 0), "x", "")</f>
        <v/>
      </c>
      <c r="AD84" s="1" t="str">
        <f aca="false">IF((COUNTA(CurriculumDetail!AD639:AD649) &gt; 0), "x", "")</f>
        <v/>
      </c>
      <c r="AE84" s="1" t="str">
        <f aca="false">IF((COUNTA(CurriculumDetail!AE639:AE649) &gt; 0), "x", "")</f>
        <v/>
      </c>
      <c r="AF84" s="1" t="str">
        <f aca="false">IF((COUNTA(CurriculumDetail!AF639:AF649) &gt; 0), "x", "")</f>
        <v/>
      </c>
      <c r="AG84" s="1" t="str">
        <f aca="false">IF((COUNTA(CurriculumDetail!AG639:AG649) &gt; 0), "x", "")</f>
        <v/>
      </c>
      <c r="AH84" s="1" t="str">
        <f aca="false">IF((COUNTA(CurriculumDetail!AH639:AH649) &gt; 0), "x", "")</f>
        <v/>
      </c>
      <c r="AI84" s="1" t="str">
        <f aca="false">IF((COUNTA(CurriculumDetail!AI639:AI649) &gt; 0), "x", "")</f>
        <v/>
      </c>
      <c r="AJ84" s="1" t="str">
        <f aca="false">IF((COUNTA(CurriculumDetail!AJ639:AJ649) &gt; 0), "x", "")</f>
        <v/>
      </c>
    </row>
    <row collapsed="false" customFormat="true" customHeight="false" hidden="false" ht="12.65" outlineLevel="0" r="85" s="1">
      <c r="A85" s="25" t="s">
        <v>551</v>
      </c>
      <c r="B85" s="25" t="s">
        <v>595</v>
      </c>
      <c r="C85" s="1" t="n">
        <v>0</v>
      </c>
      <c r="D85" s="1" t="n">
        <v>0</v>
      </c>
      <c r="E85" s="1" t="b">
        <f aca="false">AND(OR(CurriculumDetail!F652&gt;0,CurriculumDetail!C652&lt;&gt;1),OR(CurriculumDetail!F653&gt;0,CurriculumDetail!C653&lt;&gt;1),OR(CurriculumDetail!F654&gt;0,CurriculumDetail!C654&lt;&gt;1),OR(CurriculumDetail!F655&gt;0,CurriculumDetail!C655&lt;&gt;1),OR(CurriculumDetail!F656&gt;0,CurriculumDetail!C656&lt;&gt;1),OR(CurriculumDetail!F657&gt;0,CurriculumDetail!C657&lt;&gt;1),OR(CurriculumDetail!F658&gt;0,CurriculumDetail!C658&lt;&gt;1),OR(CurriculumDetail!F659&gt;0,CurriculumDetail!C659&lt;&gt;1),OR(CurriculumDetail!F660&gt;0,CurriculumDetail!C660&lt;&gt;1),OR(CurriculumDetail!F661&gt;0,CurriculumDetail!C661&lt;&gt;1))</f>
        <v>1</v>
      </c>
      <c r="F85" s="1" t="b">
        <f aca="false">AND(OR(CurriculumDetail!F652&gt;0,CurriculumDetail!C652&lt;&gt;2),OR(CurriculumDetail!F653&gt;0,CurriculumDetail!C653&lt;&gt;2),OR(CurriculumDetail!F654&gt;0,CurriculumDetail!C654&lt;&gt;2),OR(CurriculumDetail!F655&gt;0,CurriculumDetail!C655&lt;&gt;2),OR(CurriculumDetail!F656&gt;0,CurriculumDetail!C656&lt;&gt;2),OR(CurriculumDetail!F657&gt;0,CurriculumDetail!C657&lt;&gt;2),OR(CurriculumDetail!F658&gt;0,CurriculumDetail!C658&lt;&gt;2),OR(CurriculumDetail!F659&gt;0,CurriculumDetail!C659&lt;&gt;2),OR(CurriculumDetail!F660&gt;0,CurriculumDetail!C660&lt;&gt;2),OR(CurriculumDetail!F661&gt;0,CurriculumDetail!C661&lt;&gt;2))</f>
        <v>1</v>
      </c>
      <c r="G85" s="1" t="str">
        <f aca="false">IF((COUNTA(CurriculumDetail!G651:G661) &gt; 0), "x", "")</f>
        <v/>
      </c>
      <c r="H85" s="1" t="str">
        <f aca="false">IF((COUNTA(CurriculumDetail!H651:H661) &gt; 0), "x", "")</f>
        <v/>
      </c>
      <c r="I85" s="1" t="str">
        <f aca="false">IF((COUNTA(CurriculumDetail!I651:I661) &gt; 0), "x", "")</f>
        <v/>
      </c>
      <c r="J85" s="1" t="str">
        <f aca="false">IF((COUNTA(CurriculumDetail!J651:J661) &gt; 0), "x", "")</f>
        <v/>
      </c>
      <c r="K85" s="1" t="str">
        <f aca="false">IF((COUNTA(CurriculumDetail!K651:K661) &gt; 0), "x", "")</f>
        <v/>
      </c>
      <c r="L85" s="1" t="str">
        <f aca="false">IF((COUNTA(CurriculumDetail!L651:L661) &gt; 0), "x", "")</f>
        <v/>
      </c>
      <c r="M85" s="1" t="str">
        <f aca="false">IF((COUNTA(CurriculumDetail!M651:M661) &gt; 0), "x", "")</f>
        <v/>
      </c>
      <c r="N85" s="1" t="str">
        <f aca="false">IF((COUNTA(CurriculumDetail!N651:N661) &gt; 0), "x", "")</f>
        <v/>
      </c>
      <c r="O85" s="1" t="str">
        <f aca="false">IF((COUNTA(CurriculumDetail!O651:O661) &gt; 0), "x", "")</f>
        <v/>
      </c>
      <c r="P85" s="1" t="str">
        <f aca="false">IF((COUNTA(CurriculumDetail!P651:P661) &gt; 0), "x", "")</f>
        <v/>
      </c>
      <c r="Q85" s="1" t="str">
        <f aca="false">IF((COUNTA(CurriculumDetail!Q651:Q661) &gt; 0), "x", "")</f>
        <v/>
      </c>
      <c r="R85" s="1" t="str">
        <f aca="false">IF((COUNTA(CurriculumDetail!R651:R661) &gt; 0), "x", "")</f>
        <v/>
      </c>
      <c r="S85" s="1" t="str">
        <f aca="false">IF((COUNTA(CurriculumDetail!U651:U661) &gt; 0), "x", "")</f>
        <v/>
      </c>
      <c r="T85" s="1" t="str">
        <f aca="false">IF((COUNTA(CurriculumDetail!V651:V661) &gt; 0), "x", "")</f>
        <v/>
      </c>
      <c r="U85" s="1" t="str">
        <f aca="false">IF((COUNTA(CurriculumDetail!W651:W661) &gt; 0), "x", "")</f>
        <v/>
      </c>
      <c r="V85" s="1" t="str">
        <f aca="false">IF((COUNTA(CurriculumDetail!X651:X661) &gt; 0), "x", "")</f>
        <v/>
      </c>
      <c r="W85" s="1" t="str">
        <f aca="false">IF((COUNTA(#REF!) &gt; 0), "x", "")</f>
        <v>x</v>
      </c>
      <c r="X85" s="1" t="str">
        <f aca="false">IF((COUNTA(#REF!) &gt; 0), "x", "")</f>
        <v>x</v>
      </c>
      <c r="Y85" s="1" t="str">
        <f aca="false">IF((COUNTA(CurriculumDetail!Y651:Y661) &gt; 0), "x", "")</f>
        <v/>
      </c>
      <c r="Z85" s="1" t="str">
        <f aca="false">IF((COUNTA(CurriculumDetail!Z651:Z661) &gt; 0), "x", "")</f>
        <v/>
      </c>
      <c r="AA85" s="1" t="str">
        <f aca="false">IF((COUNTA(CurriculumDetail!AA651:AA661) &gt; 0), "x", "")</f>
        <v>x</v>
      </c>
      <c r="AB85" s="1" t="str">
        <f aca="false">IF((COUNTA(CurriculumDetail!AB651:AB661) &gt; 0), "x", "")</f>
        <v/>
      </c>
      <c r="AC85" s="1" t="str">
        <f aca="false">IF((COUNTA(CurriculumDetail!AC651:AC661) &gt; 0), "x", "")</f>
        <v/>
      </c>
      <c r="AD85" s="1" t="str">
        <f aca="false">IF((COUNTA(CurriculumDetail!AD651:AD661) &gt; 0), "x", "")</f>
        <v/>
      </c>
      <c r="AE85" s="1" t="str">
        <f aca="false">IF((COUNTA(CurriculumDetail!AE651:AE661) &gt; 0), "x", "")</f>
        <v/>
      </c>
      <c r="AF85" s="1" t="str">
        <f aca="false">IF((COUNTA(CurriculumDetail!AF651:AF661) &gt; 0), "x", "")</f>
        <v/>
      </c>
      <c r="AG85" s="1" t="str">
        <f aca="false">IF((COUNTA(CurriculumDetail!AG651:AG661) &gt; 0), "x", "")</f>
        <v/>
      </c>
      <c r="AH85" s="1" t="str">
        <f aca="false">IF((COUNTA(CurriculumDetail!AH651:AH661) &gt; 0), "x", "")</f>
        <v/>
      </c>
      <c r="AI85" s="1" t="str">
        <f aca="false">IF((COUNTA(CurriculumDetail!AI651:AI661) &gt; 0), "x", "")</f>
        <v/>
      </c>
      <c r="AJ85" s="1" t="str">
        <f aca="false">IF((COUNTA(CurriculumDetail!AJ651:AJ661) &gt; 0), "x", "")</f>
        <v/>
      </c>
    </row>
    <row collapsed="false" customFormat="true" customHeight="false" hidden="false" ht="12.65" outlineLevel="0" r="86" s="1">
      <c r="A86" s="25" t="s">
        <v>551</v>
      </c>
      <c r="B86" s="25" t="s">
        <v>606</v>
      </c>
      <c r="C86" s="1" t="n">
        <v>0</v>
      </c>
      <c r="D86" s="1" t="n">
        <v>0</v>
      </c>
      <c r="E86" s="1" t="b">
        <f aca="false">AND(OR(CurriculumDetail!F664&gt;0,CurriculumDetail!C664&lt;&gt;1),OR(CurriculumDetail!F665&gt;0,CurriculumDetail!C665&lt;&gt;1),OR(CurriculumDetail!F666&gt;0,CurriculumDetail!C666&lt;&gt;1),OR(CurriculumDetail!F667&gt;0,CurriculumDetail!C667&lt;&gt;1),OR(CurriculumDetail!F668&gt;0,CurriculumDetail!C668&lt;&gt;1))</f>
        <v>1</v>
      </c>
      <c r="F86" s="1" t="b">
        <f aca="false">AND(OR(CurriculumDetail!F664&gt;0,CurriculumDetail!C664&lt;&gt;2),OR(CurriculumDetail!F665&gt;0,CurriculumDetail!C665&lt;&gt;2),OR(CurriculumDetail!F666&gt;0,CurriculumDetail!C666&lt;&gt;2),OR(CurriculumDetail!F667&gt;0,CurriculumDetail!C667&lt;&gt;2),OR(CurriculumDetail!F668&gt;0,CurriculumDetail!C668&lt;&gt;2))</f>
        <v>1</v>
      </c>
      <c r="G86" s="1" t="str">
        <f aca="false">IF((COUNTA(CurriculumDetail!G663:G668) &gt; 0), "x", "")</f>
        <v/>
      </c>
      <c r="H86" s="1" t="str">
        <f aca="false">IF((COUNTA(CurriculumDetail!H663:H668) &gt; 0), "x", "")</f>
        <v/>
      </c>
      <c r="I86" s="1" t="str">
        <f aca="false">IF((COUNTA(CurriculumDetail!I663:I668) &gt; 0), "x", "")</f>
        <v/>
      </c>
      <c r="J86" s="1" t="str">
        <f aca="false">IF((COUNTA(CurriculumDetail!J663:J668) &gt; 0), "x", "")</f>
        <v/>
      </c>
      <c r="K86" s="1" t="str">
        <f aca="false">IF((COUNTA(CurriculumDetail!K663:K668) &gt; 0), "x", "")</f>
        <v/>
      </c>
      <c r="L86" s="1" t="str">
        <f aca="false">IF((COUNTA(CurriculumDetail!L663:L668) &gt; 0), "x", "")</f>
        <v/>
      </c>
      <c r="M86" s="1" t="str">
        <f aca="false">IF((COUNTA(CurriculumDetail!M663:M668) &gt; 0), "x", "")</f>
        <v/>
      </c>
      <c r="N86" s="1" t="str">
        <f aca="false">IF((COUNTA(CurriculumDetail!N663:N668) &gt; 0), "x", "")</f>
        <v/>
      </c>
      <c r="O86" s="1" t="str">
        <f aca="false">IF((COUNTA(CurriculumDetail!O663:O668) &gt; 0), "x", "")</f>
        <v/>
      </c>
      <c r="P86" s="1" t="str">
        <f aca="false">IF((COUNTA(CurriculumDetail!P663:P668) &gt; 0), "x", "")</f>
        <v/>
      </c>
      <c r="Q86" s="1" t="str">
        <f aca="false">IF((COUNTA(CurriculumDetail!Q663:Q668) &gt; 0), "x", "")</f>
        <v/>
      </c>
      <c r="R86" s="1" t="str">
        <f aca="false">IF((COUNTA(CurriculumDetail!R663:R668) &gt; 0), "x", "")</f>
        <v/>
      </c>
      <c r="S86" s="1" t="str">
        <f aca="false">IF((COUNTA(CurriculumDetail!U663:U668) &gt; 0), "x", "")</f>
        <v/>
      </c>
      <c r="T86" s="1" t="str">
        <f aca="false">IF((COUNTA(CurriculumDetail!V663:V668) &gt; 0), "x", "")</f>
        <v/>
      </c>
      <c r="U86" s="1" t="str">
        <f aca="false">IF((COUNTA(CurriculumDetail!W663:W668) &gt; 0), "x", "")</f>
        <v/>
      </c>
      <c r="V86" s="1" t="str">
        <f aca="false">IF((COUNTA(CurriculumDetail!X663:X668) &gt; 0), "x", "")</f>
        <v/>
      </c>
      <c r="W86" s="1" t="str">
        <f aca="false">IF((COUNTA(#REF!) &gt; 0), "x", "")</f>
        <v>x</v>
      </c>
      <c r="X86" s="1" t="str">
        <f aca="false">IF((COUNTA(#REF!) &gt; 0), "x", "")</f>
        <v>x</v>
      </c>
      <c r="Y86" s="1" t="str">
        <f aca="false">IF((COUNTA(CurriculumDetail!Y663:Y668) &gt; 0), "x", "")</f>
        <v/>
      </c>
      <c r="Z86" s="1" t="str">
        <f aca="false">IF((COUNTA(CurriculumDetail!Z663:Z668) &gt; 0), "x", "")</f>
        <v/>
      </c>
      <c r="AA86" s="1" t="str">
        <f aca="false">IF((COUNTA(CurriculumDetail!AA663:AA668) &gt; 0), "x", "")</f>
        <v>x</v>
      </c>
      <c r="AB86" s="1" t="str">
        <f aca="false">IF((COUNTA(CurriculumDetail!AB663:AB668) &gt; 0), "x", "")</f>
        <v/>
      </c>
      <c r="AC86" s="1" t="str">
        <f aca="false">IF((COUNTA(CurriculumDetail!AC663:AC668) &gt; 0), "x", "")</f>
        <v/>
      </c>
      <c r="AD86" s="1" t="str">
        <f aca="false">IF((COUNTA(CurriculumDetail!AD663:AD668) &gt; 0), "x", "")</f>
        <v/>
      </c>
      <c r="AE86" s="1" t="str">
        <f aca="false">IF((COUNTA(CurriculumDetail!AE663:AE668) &gt; 0), "x", "")</f>
        <v/>
      </c>
      <c r="AF86" s="1" t="str">
        <f aca="false">IF((COUNTA(CurriculumDetail!AF663:AF668) &gt; 0), "x", "")</f>
        <v/>
      </c>
      <c r="AG86" s="1" t="str">
        <f aca="false">IF((COUNTA(CurriculumDetail!AG663:AG668) &gt; 0), "x", "")</f>
        <v/>
      </c>
      <c r="AH86" s="1" t="str">
        <f aca="false">IF((COUNTA(CurriculumDetail!AH663:AH668) &gt; 0), "x", "")</f>
        <v/>
      </c>
      <c r="AI86" s="1" t="str">
        <f aca="false">IF((COUNTA(CurriculumDetail!AI663:AI668) &gt; 0), "x", "")</f>
        <v/>
      </c>
      <c r="AJ86" s="1" t="str">
        <f aca="false">IF((COUNTA(CurriculumDetail!AJ663:AJ668) &gt; 0), "x", "")</f>
        <v/>
      </c>
    </row>
    <row collapsed="false" customFormat="true" customHeight="false" hidden="false" ht="12.65" outlineLevel="0" r="87" s="1">
      <c r="A87" s="25" t="s">
        <v>551</v>
      </c>
      <c r="B87" s="25" t="s">
        <v>612</v>
      </c>
      <c r="C87" s="1" t="n">
        <v>0</v>
      </c>
      <c r="D87" s="1" t="n">
        <v>0</v>
      </c>
      <c r="E87" s="1" t="b">
        <f aca="false">AND(OR(CurriculumDetail!F671&gt;0,CurriculumDetail!C671&lt;&gt;1),OR(CurriculumDetail!F672&gt;0,CurriculumDetail!C672&lt;&gt;1),OR(CurriculumDetail!F673&gt;0,CurriculumDetail!C673&lt;&gt;1),OR(CurriculumDetail!F674&gt;0,CurriculumDetail!C674&lt;&gt;1),OR(CurriculumDetail!F675&gt;0,CurriculumDetail!C675&lt;&gt;1))</f>
        <v>1</v>
      </c>
      <c r="F87" s="1" t="b">
        <f aca="false">AND(OR(CurriculumDetail!F671&gt;0,CurriculumDetail!C671&lt;&gt;2),OR(CurriculumDetail!F672&gt;0,CurriculumDetail!C672&lt;&gt;2),OR(CurriculumDetail!F673&gt;0,CurriculumDetail!C673&lt;&gt;2),OR(CurriculumDetail!F674&gt;0,CurriculumDetail!C674&lt;&gt;2),OR(CurriculumDetail!F675&gt;0,CurriculumDetail!C675&lt;&gt;2))</f>
        <v>1</v>
      </c>
      <c r="G87" s="1" t="str">
        <f aca="false">IF((COUNTA(CurriculumDetail!G670:G675) &gt; 0), "x", "")</f>
        <v/>
      </c>
      <c r="H87" s="1" t="str">
        <f aca="false">IF((COUNTA(CurriculumDetail!H670:H675) &gt; 0), "x", "")</f>
        <v/>
      </c>
      <c r="I87" s="1" t="str">
        <f aca="false">IF((COUNTA(CurriculumDetail!I670:I675) &gt; 0), "x", "")</f>
        <v/>
      </c>
      <c r="J87" s="1" t="str">
        <f aca="false">IF((COUNTA(CurriculumDetail!J670:J675) &gt; 0), "x", "")</f>
        <v/>
      </c>
      <c r="K87" s="1" t="str">
        <f aca="false">IF((COUNTA(CurriculumDetail!K670:K675) &gt; 0), "x", "")</f>
        <v/>
      </c>
      <c r="L87" s="1" t="str">
        <f aca="false">IF((COUNTA(CurriculumDetail!L670:L675) &gt; 0), "x", "")</f>
        <v/>
      </c>
      <c r="M87" s="1" t="str">
        <f aca="false">IF((COUNTA(CurriculumDetail!M670:M675) &gt; 0), "x", "")</f>
        <v/>
      </c>
      <c r="N87" s="1" t="str">
        <f aca="false">IF((COUNTA(CurriculumDetail!N670:N675) &gt; 0), "x", "")</f>
        <v/>
      </c>
      <c r="O87" s="1" t="str">
        <f aca="false">IF((COUNTA(CurriculumDetail!O670:O675) &gt; 0), "x", "")</f>
        <v/>
      </c>
      <c r="P87" s="1" t="str">
        <f aca="false">IF((COUNTA(CurriculumDetail!P670:P675) &gt; 0), "x", "")</f>
        <v/>
      </c>
      <c r="Q87" s="1" t="str">
        <f aca="false">IF((COUNTA(CurriculumDetail!Q670:Q675) &gt; 0), "x", "")</f>
        <v/>
      </c>
      <c r="R87" s="1" t="str">
        <f aca="false">IF((COUNTA(CurriculumDetail!R670:R675) &gt; 0), "x", "")</f>
        <v/>
      </c>
      <c r="S87" s="1" t="str">
        <f aca="false">IF((COUNTA(CurriculumDetail!U670:U675) &gt; 0), "x", "")</f>
        <v/>
      </c>
      <c r="T87" s="1" t="str">
        <f aca="false">IF((COUNTA(CurriculumDetail!V670:V675) &gt; 0), "x", "")</f>
        <v/>
      </c>
      <c r="U87" s="1" t="str">
        <f aca="false">IF((COUNTA(CurriculumDetail!W670:W675) &gt; 0), "x", "")</f>
        <v/>
      </c>
      <c r="V87" s="1" t="str">
        <f aca="false">IF((COUNTA(CurriculumDetail!X670:X675) &gt; 0), "x", "")</f>
        <v/>
      </c>
      <c r="W87" s="1" t="str">
        <f aca="false">IF((COUNTA(#REF!) &gt; 0), "x", "")</f>
        <v>x</v>
      </c>
      <c r="X87" s="1" t="str">
        <f aca="false">IF((COUNTA(#REF!) &gt; 0), "x", "")</f>
        <v>x</v>
      </c>
      <c r="Y87" s="1" t="str">
        <f aca="false">IF((COUNTA(CurriculumDetail!Y670:Y675) &gt; 0), "x", "")</f>
        <v/>
      </c>
      <c r="Z87" s="1" t="str">
        <f aca="false">IF((COUNTA(CurriculumDetail!Z670:Z675) &gt; 0), "x", "")</f>
        <v/>
      </c>
      <c r="AA87" s="1" t="str">
        <f aca="false">IF((COUNTA(CurriculumDetail!AA670:AA675) &gt; 0), "x", "")</f>
        <v>x</v>
      </c>
      <c r="AB87" s="1" t="str">
        <f aca="false">IF((COUNTA(CurriculumDetail!AB670:AB675) &gt; 0), "x", "")</f>
        <v/>
      </c>
      <c r="AC87" s="1" t="str">
        <f aca="false">IF((COUNTA(CurriculumDetail!AC670:AC675) &gt; 0), "x", "")</f>
        <v/>
      </c>
      <c r="AD87" s="1" t="str">
        <f aca="false">IF((COUNTA(CurriculumDetail!AD670:AD675) &gt; 0), "x", "")</f>
        <v/>
      </c>
      <c r="AE87" s="1" t="str">
        <f aca="false">IF((COUNTA(CurriculumDetail!AE670:AE675) &gt; 0), "x", "")</f>
        <v/>
      </c>
      <c r="AF87" s="1" t="str">
        <f aca="false">IF((COUNTA(CurriculumDetail!AF670:AF675) &gt; 0), "x", "")</f>
        <v/>
      </c>
      <c r="AG87" s="1" t="str">
        <f aca="false">IF((COUNTA(CurriculumDetail!AG670:AG675) &gt; 0), "x", "")</f>
        <v/>
      </c>
      <c r="AH87" s="1" t="str">
        <f aca="false">IF((COUNTA(CurriculumDetail!AH670:AH675) &gt; 0), "x", "")</f>
        <v/>
      </c>
      <c r="AI87" s="1" t="str">
        <f aca="false">IF((COUNTA(CurriculumDetail!AI670:AI675) &gt; 0), "x", "")</f>
        <v/>
      </c>
      <c r="AJ87" s="1" t="str">
        <f aca="false">IF((COUNTA(CurriculumDetail!AJ670:AJ675) &gt; 0), "x", "")</f>
        <v/>
      </c>
    </row>
    <row collapsed="false" customFormat="true" customHeight="false" hidden="false" ht="12.65" outlineLevel="0" r="88" s="1">
      <c r="A88" s="25" t="s">
        <v>551</v>
      </c>
      <c r="B88" s="25" t="s">
        <v>618</v>
      </c>
      <c r="C88" s="1" t="n">
        <v>0</v>
      </c>
      <c r="D88" s="1" t="n">
        <v>0</v>
      </c>
      <c r="E88" s="1" t="b">
        <f aca="false">AND(OR(CurriculumDetail!F678&gt;0,CurriculumDetail!C678&lt;&gt;1),OR(CurriculumDetail!F679&gt;0,CurriculumDetail!C679&lt;&gt;1),OR(CurriculumDetail!F680&gt;0,CurriculumDetail!C680&lt;&gt;1),OR(CurriculumDetail!F681&gt;0,CurriculumDetail!C681&lt;&gt;1),OR(CurriculumDetail!F682&gt;0,CurriculumDetail!C682&lt;&gt;1),OR(CurriculumDetail!F683&gt;0,CurriculumDetail!C683&lt;&gt;1),OR(CurriculumDetail!F684&gt;0,CurriculumDetail!C684&lt;&gt;1))</f>
        <v>1</v>
      </c>
      <c r="F88" s="1" t="b">
        <f aca="false">AND(OR(CurriculumDetail!F678&gt;0,CurriculumDetail!C678&lt;&gt;2),OR(CurriculumDetail!F679&gt;0,CurriculumDetail!C679&lt;&gt;2),OR(CurriculumDetail!F680&gt;0,CurriculumDetail!C680&lt;&gt;2),OR(CurriculumDetail!F681&gt;0,CurriculumDetail!C681&lt;&gt;2),OR(CurriculumDetail!F682&gt;0,CurriculumDetail!C682&lt;&gt;2),OR(CurriculumDetail!F683&gt;0,CurriculumDetail!C683&lt;&gt;2),OR(CurriculumDetail!F684&gt;0,CurriculumDetail!C684&lt;&gt;2))</f>
        <v>1</v>
      </c>
      <c r="G88" s="1" t="str">
        <f aca="false">IF((COUNTA(CurriculumDetail!G677:G684) &gt; 0), "x", "")</f>
        <v/>
      </c>
      <c r="H88" s="1" t="str">
        <f aca="false">IF((COUNTA(CurriculumDetail!H677:H684) &gt; 0), "x", "")</f>
        <v/>
      </c>
      <c r="I88" s="1" t="str">
        <f aca="false">IF((COUNTA(CurriculumDetail!I677:I684) &gt; 0), "x", "")</f>
        <v/>
      </c>
      <c r="J88" s="1" t="str">
        <f aca="false">IF((COUNTA(CurriculumDetail!J677:J684) &gt; 0), "x", "")</f>
        <v/>
      </c>
      <c r="K88" s="1" t="str">
        <f aca="false">IF((COUNTA(CurriculumDetail!K677:K684) &gt; 0), "x", "")</f>
        <v/>
      </c>
      <c r="L88" s="1" t="str">
        <f aca="false">IF((COUNTA(CurriculumDetail!L677:L684) &gt; 0), "x", "")</f>
        <v/>
      </c>
      <c r="M88" s="1" t="str">
        <f aca="false">IF((COUNTA(CurriculumDetail!M677:M684) &gt; 0), "x", "")</f>
        <v/>
      </c>
      <c r="N88" s="1" t="str">
        <f aca="false">IF((COUNTA(CurriculumDetail!N677:N684) &gt; 0), "x", "")</f>
        <v/>
      </c>
      <c r="O88" s="1" t="str">
        <f aca="false">IF((COUNTA(CurriculumDetail!O677:O684) &gt; 0), "x", "")</f>
        <v/>
      </c>
      <c r="P88" s="1" t="str">
        <f aca="false">IF((COUNTA(CurriculumDetail!P677:P684) &gt; 0), "x", "")</f>
        <v/>
      </c>
      <c r="Q88" s="1" t="str">
        <f aca="false">IF((COUNTA(CurriculumDetail!Q677:Q684) &gt; 0), "x", "")</f>
        <v/>
      </c>
      <c r="R88" s="1" t="str">
        <f aca="false">IF((COUNTA(CurriculumDetail!R677:R684) &gt; 0), "x", "")</f>
        <v/>
      </c>
      <c r="S88" s="1" t="str">
        <f aca="false">IF((COUNTA(CurriculumDetail!U677:U684) &gt; 0), "x", "")</f>
        <v/>
      </c>
      <c r="T88" s="1" t="str">
        <f aca="false">IF((COUNTA(CurriculumDetail!V677:V684) &gt; 0), "x", "")</f>
        <v/>
      </c>
      <c r="U88" s="1" t="str">
        <f aca="false">IF((COUNTA(CurriculumDetail!W677:W684) &gt; 0), "x", "")</f>
        <v/>
      </c>
      <c r="V88" s="1" t="str">
        <f aca="false">IF((COUNTA(CurriculumDetail!X677:X684) &gt; 0), "x", "")</f>
        <v/>
      </c>
      <c r="W88" s="1" t="str">
        <f aca="false">IF((COUNTA(#REF!) &gt; 0), "x", "")</f>
        <v>x</v>
      </c>
      <c r="X88" s="1" t="str">
        <f aca="false">IF((COUNTA(#REF!) &gt; 0), "x", "")</f>
        <v>x</v>
      </c>
      <c r="Y88" s="1" t="str">
        <f aca="false">IF((COUNTA(CurriculumDetail!Y677:Y684) &gt; 0), "x", "")</f>
        <v/>
      </c>
      <c r="Z88" s="1" t="str">
        <f aca="false">IF((COUNTA(CurriculumDetail!Z677:Z684) &gt; 0), "x", "")</f>
        <v/>
      </c>
      <c r="AA88" s="1" t="str">
        <f aca="false">IF((COUNTA(CurriculumDetail!AA677:AA684) &gt; 0), "x", "")</f>
        <v>x</v>
      </c>
      <c r="AB88" s="1" t="str">
        <f aca="false">IF((COUNTA(CurriculumDetail!AB677:AB684) &gt; 0), "x", "")</f>
        <v/>
      </c>
      <c r="AC88" s="1" t="str">
        <f aca="false">IF((COUNTA(CurriculumDetail!AC677:AC684) &gt; 0), "x", "")</f>
        <v/>
      </c>
      <c r="AD88" s="1" t="str">
        <f aca="false">IF((COUNTA(CurriculumDetail!AD677:AD684) &gt; 0), "x", "")</f>
        <v/>
      </c>
      <c r="AE88" s="1" t="str">
        <f aca="false">IF((COUNTA(CurriculumDetail!AE677:AE684) &gt; 0), "x", "")</f>
        <v/>
      </c>
      <c r="AF88" s="1" t="str">
        <f aca="false">IF((COUNTA(CurriculumDetail!AF677:AF684) &gt; 0), "x", "")</f>
        <v/>
      </c>
      <c r="AG88" s="1" t="str">
        <f aca="false">IF((COUNTA(CurriculumDetail!AG677:AG684) &gt; 0), "x", "")</f>
        <v/>
      </c>
      <c r="AH88" s="1" t="str">
        <f aca="false">IF((COUNTA(CurriculumDetail!AH677:AH684) &gt; 0), "x", "")</f>
        <v/>
      </c>
      <c r="AI88" s="1" t="str">
        <f aca="false">IF((COUNTA(CurriculumDetail!AI677:AI684) &gt; 0), "x", "")</f>
        <v/>
      </c>
      <c r="AJ88" s="1" t="str">
        <f aca="false">IF((COUNTA(CurriculumDetail!AJ677:AJ684) &gt; 0), "x", "")</f>
        <v/>
      </c>
    </row>
    <row collapsed="false" customFormat="true" customHeight="false" hidden="false" ht="12.65" outlineLevel="0" r="89" s="1">
      <c r="A89" s="25" t="s">
        <v>551</v>
      </c>
      <c r="B89" s="25" t="s">
        <v>626</v>
      </c>
      <c r="C89" s="1" t="n">
        <v>0</v>
      </c>
      <c r="D89" s="1" t="n">
        <v>0</v>
      </c>
      <c r="E89" s="1" t="b">
        <f aca="false">AND(OR(CurriculumDetail!F687&gt;0,CurriculumDetail!C687&lt;&gt;1),OR(CurriculumDetail!F688&gt;0,CurriculumDetail!C688&lt;&gt;1),OR(CurriculumDetail!F689&gt;0,CurriculumDetail!C689&lt;&gt;1),OR(CurriculumDetail!F690&gt;0,CurriculumDetail!C690&lt;&gt;1),OR(CurriculumDetail!F691&gt;0,CurriculumDetail!C691&lt;&gt;1),OR(CurriculumDetail!F692&gt;0,CurriculumDetail!C692&lt;&gt;1),OR(CurriculumDetail!F693&gt;0,CurriculumDetail!C693&lt;&gt;1),OR(CurriculumDetail!F694&gt;0,CurriculumDetail!C694&lt;&gt;1))</f>
        <v>1</v>
      </c>
      <c r="F89" s="1" t="b">
        <f aca="false">AND(OR(CurriculumDetail!F687&gt;0,CurriculumDetail!C687&lt;&gt;2),OR(CurriculumDetail!F688&gt;0,CurriculumDetail!C688&lt;&gt;2),OR(CurriculumDetail!F689&gt;0,CurriculumDetail!C689&lt;&gt;2),OR(CurriculumDetail!F690&gt;0,CurriculumDetail!C690&lt;&gt;2),OR(CurriculumDetail!F691&gt;0,CurriculumDetail!C691&lt;&gt;2),OR(CurriculumDetail!F692&gt;0,CurriculumDetail!C692&lt;&gt;2),OR(CurriculumDetail!F693&gt;0,CurriculumDetail!C693&lt;&gt;2),OR(CurriculumDetail!F694&gt;0,CurriculumDetail!C694&lt;&gt;2))</f>
        <v>1</v>
      </c>
      <c r="G89" s="1" t="str">
        <f aca="false">IF((COUNTA(CurriculumDetail!G686:G694) &gt; 0), "x", "")</f>
        <v/>
      </c>
      <c r="H89" s="1" t="str">
        <f aca="false">IF((COUNTA(CurriculumDetail!H686:H694) &gt; 0), "x", "")</f>
        <v>x</v>
      </c>
      <c r="I89" s="1" t="str">
        <f aca="false">IF((COUNTA(CurriculumDetail!I686:I694) &gt; 0), "x", "")</f>
        <v/>
      </c>
      <c r="J89" s="1" t="str">
        <f aca="false">IF((COUNTA(CurriculumDetail!J686:J694) &gt; 0), "x", "")</f>
        <v/>
      </c>
      <c r="K89" s="1" t="str">
        <f aca="false">IF((COUNTA(CurriculumDetail!K686:K694) &gt; 0), "x", "")</f>
        <v/>
      </c>
      <c r="L89" s="1" t="str">
        <f aca="false">IF((COUNTA(CurriculumDetail!L686:L694) &gt; 0), "x", "")</f>
        <v/>
      </c>
      <c r="M89" s="1" t="str">
        <f aca="false">IF((COUNTA(CurriculumDetail!M686:M694) &gt; 0), "x", "")</f>
        <v/>
      </c>
      <c r="N89" s="1" t="str">
        <f aca="false">IF((COUNTA(CurriculumDetail!N686:N694) &gt; 0), "x", "")</f>
        <v/>
      </c>
      <c r="O89" s="1" t="str">
        <f aca="false">IF((COUNTA(CurriculumDetail!O686:O694) &gt; 0), "x", "")</f>
        <v/>
      </c>
      <c r="P89" s="1" t="str">
        <f aca="false">IF((COUNTA(CurriculumDetail!P686:P694) &gt; 0), "x", "")</f>
        <v/>
      </c>
      <c r="Q89" s="1" t="str">
        <f aca="false">IF((COUNTA(CurriculumDetail!Q686:Q694) &gt; 0), "x", "")</f>
        <v/>
      </c>
      <c r="R89" s="1" t="str">
        <f aca="false">IF((COUNTA(CurriculumDetail!R686:R694) &gt; 0), "x", "")</f>
        <v/>
      </c>
      <c r="S89" s="1" t="str">
        <f aca="false">IF((COUNTA(CurriculumDetail!U686:U694) &gt; 0), "x", "")</f>
        <v/>
      </c>
      <c r="T89" s="1" t="str">
        <f aca="false">IF((COUNTA(CurriculumDetail!V686:V694) &gt; 0), "x", "")</f>
        <v/>
      </c>
      <c r="U89" s="1" t="str">
        <f aca="false">IF((COUNTA(CurriculumDetail!W686:W694) &gt; 0), "x", "")</f>
        <v/>
      </c>
      <c r="V89" s="1" t="str">
        <f aca="false">IF((COUNTA(CurriculumDetail!X686:X694) &gt; 0), "x", "")</f>
        <v/>
      </c>
      <c r="W89" s="1" t="str">
        <f aca="false">IF((COUNTA(#REF!) &gt; 0), "x", "")</f>
        <v>x</v>
      </c>
      <c r="X89" s="1" t="str">
        <f aca="false">IF((COUNTA(#REF!) &gt; 0), "x", "")</f>
        <v>x</v>
      </c>
      <c r="Y89" s="1" t="str">
        <f aca="false">IF((COUNTA(CurriculumDetail!Y686:Y694) &gt; 0), "x", "")</f>
        <v/>
      </c>
      <c r="Z89" s="1" t="str">
        <f aca="false">IF((COUNTA(CurriculumDetail!Z686:Z694) &gt; 0), "x", "")</f>
        <v/>
      </c>
      <c r="AA89" s="1" t="str">
        <f aca="false">IF((COUNTA(CurriculumDetail!AA686:AA694) &gt; 0), "x", "")</f>
        <v>x</v>
      </c>
      <c r="AB89" s="1" t="str">
        <f aca="false">IF((COUNTA(CurriculumDetail!AB686:AB694) &gt; 0), "x", "")</f>
        <v/>
      </c>
      <c r="AC89" s="1" t="str">
        <f aca="false">IF((COUNTA(CurriculumDetail!AC686:AC694) &gt; 0), "x", "")</f>
        <v/>
      </c>
      <c r="AD89" s="1" t="str">
        <f aca="false">IF((COUNTA(CurriculumDetail!AD686:AD694) &gt; 0), "x", "")</f>
        <v/>
      </c>
      <c r="AE89" s="1" t="str">
        <f aca="false">IF((COUNTA(CurriculumDetail!AE686:AE694) &gt; 0), "x", "")</f>
        <v/>
      </c>
      <c r="AF89" s="1" t="str">
        <f aca="false">IF((COUNTA(CurriculumDetail!AF686:AF694) &gt; 0), "x", "")</f>
        <v/>
      </c>
      <c r="AG89" s="1" t="str">
        <f aca="false">IF((COUNTA(CurriculumDetail!AG686:AG694) &gt; 0), "x", "")</f>
        <v/>
      </c>
      <c r="AH89" s="1" t="str">
        <f aca="false">IF((COUNTA(CurriculumDetail!AH686:AH694) &gt; 0), "x", "")</f>
        <v/>
      </c>
      <c r="AI89" s="1" t="str">
        <f aca="false">IF((COUNTA(CurriculumDetail!AI686:AI694) &gt; 0), "x", "")</f>
        <v/>
      </c>
      <c r="AJ89" s="1" t="str">
        <f aca="false">IF((COUNTA(CurriculumDetail!AJ686:AJ694) &gt; 0), "x", "")</f>
        <v/>
      </c>
    </row>
    <row collapsed="false" customFormat="true" customHeight="false" hidden="false" ht="12.65" outlineLevel="0" r="90" s="1">
      <c r="A90" s="25" t="s">
        <v>551</v>
      </c>
      <c r="B90" s="25" t="s">
        <v>635</v>
      </c>
      <c r="C90" s="1" t="n">
        <v>0</v>
      </c>
      <c r="D90" s="1" t="n">
        <v>0</v>
      </c>
      <c r="E90" s="1" t="b">
        <f aca="false">AND(OR(CurriculumDetail!F697&gt;0,CurriculumDetail!C697&lt;&gt;1),OR(CurriculumDetail!F698&gt;0,CurriculumDetail!C698&lt;&gt;1),OR(CurriculumDetail!F699&gt;0,CurriculumDetail!C699&lt;&gt;1),OR(CurriculumDetail!F700&gt;0,CurriculumDetail!C700&lt;&gt;1),OR(CurriculumDetail!F701&gt;0,CurriculumDetail!C701&lt;&gt;1),OR(CurriculumDetail!F702&gt;0,CurriculumDetail!C702&lt;&gt;1),OR(CurriculumDetail!F703&gt;0,CurriculumDetail!C703&lt;&gt;1),OR(CurriculumDetail!F704&gt;0,CurriculumDetail!C704&lt;&gt;1),OR(CurriculumDetail!F705&gt;0,CurriculumDetail!C705&lt;&gt;1),OR(CurriculumDetail!F706&gt;0,CurriculumDetail!C706&lt;&gt;1))</f>
        <v>1</v>
      </c>
      <c r="F90" s="1" t="b">
        <f aca="false">AND(OR(CurriculumDetail!F697&gt;0,CurriculumDetail!C697&lt;&gt;2),OR(CurriculumDetail!F698&gt;0,CurriculumDetail!C698&lt;&gt;2),OR(CurriculumDetail!F699&gt;0,CurriculumDetail!C699&lt;&gt;2),OR(CurriculumDetail!F700&gt;0,CurriculumDetail!C700&lt;&gt;2),OR(CurriculumDetail!F701&gt;0,CurriculumDetail!C701&lt;&gt;2),OR(CurriculumDetail!F702&gt;0,CurriculumDetail!C702&lt;&gt;2),OR(CurriculumDetail!F703&gt;0,CurriculumDetail!C703&lt;&gt;2),OR(CurriculumDetail!F704&gt;0,CurriculumDetail!C704&lt;&gt;2),OR(CurriculumDetail!F705&gt;0,CurriculumDetail!C705&lt;&gt;2),OR(CurriculumDetail!F706&gt;0,CurriculumDetail!C706&lt;&gt;2))</f>
        <v>1</v>
      </c>
      <c r="G90" s="1" t="str">
        <f aca="false">IF((COUNTA(CurriculumDetail!G696:G706) &gt; 0), "x", "")</f>
        <v/>
      </c>
      <c r="H90" s="1" t="str">
        <f aca="false">IF((COUNTA(CurriculumDetail!H696:H706) &gt; 0), "x", "")</f>
        <v/>
      </c>
      <c r="I90" s="1" t="str">
        <f aca="false">IF((COUNTA(CurriculumDetail!I696:I706) &gt; 0), "x", "")</f>
        <v/>
      </c>
      <c r="J90" s="1" t="str">
        <f aca="false">IF((COUNTA(CurriculumDetail!J696:J706) &gt; 0), "x", "")</f>
        <v/>
      </c>
      <c r="K90" s="1" t="str">
        <f aca="false">IF((COUNTA(CurriculumDetail!K696:K706) &gt; 0), "x", "")</f>
        <v/>
      </c>
      <c r="L90" s="1" t="str">
        <f aca="false">IF((COUNTA(CurriculumDetail!L696:L706) &gt; 0), "x", "")</f>
        <v/>
      </c>
      <c r="M90" s="1" t="str">
        <f aca="false">IF((COUNTA(CurriculumDetail!M696:M706) &gt; 0), "x", "")</f>
        <v/>
      </c>
      <c r="N90" s="1" t="str">
        <f aca="false">IF((COUNTA(CurriculumDetail!N696:N706) &gt; 0), "x", "")</f>
        <v/>
      </c>
      <c r="O90" s="1" t="str">
        <f aca="false">IF((COUNTA(CurriculumDetail!O696:O706) &gt; 0), "x", "")</f>
        <v/>
      </c>
      <c r="P90" s="1" t="str">
        <f aca="false">IF((COUNTA(CurriculumDetail!P696:P706) &gt; 0), "x", "")</f>
        <v/>
      </c>
      <c r="Q90" s="1" t="str">
        <f aca="false">IF((COUNTA(CurriculumDetail!Q696:Q706) &gt; 0), "x", "")</f>
        <v/>
      </c>
      <c r="R90" s="1" t="str">
        <f aca="false">IF((COUNTA(CurriculumDetail!R696:R706) &gt; 0), "x", "")</f>
        <v/>
      </c>
      <c r="S90" s="1" t="str">
        <f aca="false">IF((COUNTA(CurriculumDetail!U696:U706) &gt; 0), "x", "")</f>
        <v/>
      </c>
      <c r="T90" s="1" t="str">
        <f aca="false">IF((COUNTA(CurriculumDetail!V696:V706) &gt; 0), "x", "")</f>
        <v/>
      </c>
      <c r="U90" s="1" t="str">
        <f aca="false">IF((COUNTA(CurriculumDetail!W696:W706) &gt; 0), "x", "")</f>
        <v/>
      </c>
      <c r="V90" s="1" t="str">
        <f aca="false">IF((COUNTA(CurriculumDetail!X696:X706) &gt; 0), "x", "")</f>
        <v/>
      </c>
      <c r="W90" s="1" t="str">
        <f aca="false">IF((COUNTA(#REF!) &gt; 0), "x", "")</f>
        <v>x</v>
      </c>
      <c r="X90" s="1" t="str">
        <f aca="false">IF((COUNTA(#REF!) &gt; 0), "x", "")</f>
        <v>x</v>
      </c>
      <c r="Y90" s="1" t="str">
        <f aca="false">IF((COUNTA(CurriculumDetail!Y696:Y706) &gt; 0), "x", "")</f>
        <v/>
      </c>
      <c r="Z90" s="1" t="str">
        <f aca="false">IF((COUNTA(CurriculumDetail!Z696:Z706) &gt; 0), "x", "")</f>
        <v/>
      </c>
      <c r="AA90" s="1" t="str">
        <f aca="false">IF((COUNTA(CurriculumDetail!AA696:AA706) &gt; 0), "x", "")</f>
        <v>x</v>
      </c>
      <c r="AB90" s="1" t="str">
        <f aca="false">IF((COUNTA(CurriculumDetail!AB696:AB706) &gt; 0), "x", "")</f>
        <v/>
      </c>
      <c r="AC90" s="1" t="str">
        <f aca="false">IF((COUNTA(CurriculumDetail!AC696:AC706) &gt; 0), "x", "")</f>
        <v/>
      </c>
      <c r="AD90" s="1" t="str">
        <f aca="false">IF((COUNTA(CurriculumDetail!AD696:AD706) &gt; 0), "x", "")</f>
        <v/>
      </c>
      <c r="AE90" s="1" t="str">
        <f aca="false">IF((COUNTA(CurriculumDetail!AE696:AE706) &gt; 0), "x", "")</f>
        <v/>
      </c>
      <c r="AF90" s="1" t="str">
        <f aca="false">IF((COUNTA(CurriculumDetail!AF696:AF706) &gt; 0), "x", "")</f>
        <v/>
      </c>
      <c r="AG90" s="1" t="str">
        <f aca="false">IF((COUNTA(CurriculumDetail!AG696:AG706) &gt; 0), "x", "")</f>
        <v/>
      </c>
      <c r="AH90" s="1" t="str">
        <f aca="false">IF((COUNTA(CurriculumDetail!AH696:AH706) &gt; 0), "x", "")</f>
        <v/>
      </c>
      <c r="AI90" s="1" t="str">
        <f aca="false">IF((COUNTA(CurriculumDetail!AI696:AI706) &gt; 0), "x", "")</f>
        <v/>
      </c>
      <c r="AJ90" s="1" t="str">
        <f aca="false">IF((COUNTA(CurriculumDetail!AJ696:AJ706) &gt; 0), "x", "")</f>
        <v/>
      </c>
    </row>
    <row collapsed="false" customFormat="true" customHeight="false" hidden="false" ht="12.65" outlineLevel="0" r="91" s="1">
      <c r="A91" s="25" t="s">
        <v>646</v>
      </c>
      <c r="B91" s="25" t="s">
        <v>656</v>
      </c>
      <c r="C91" s="1" t="n">
        <v>0</v>
      </c>
      <c r="D91" s="1" t="n">
        <v>2</v>
      </c>
      <c r="E91" s="1" t="b">
        <f aca="false">AND(OR(CurriculumDetail!F669&gt;0,CurriculumDetail!C669&lt;&gt;1),OR(CurriculumDetail!F670&gt;0,CurriculumDetail!C670&lt;&gt;1),OR(CurriculumDetail!F671&gt;0,CurriculumDetail!C671&lt;&gt;1))</f>
        <v>1</v>
      </c>
      <c r="F91" s="1" t="b">
        <f aca="false">AND(OR(CurriculumDetail!F669&gt;0,CurriculumDetail!C669&lt;&gt;2),OR(CurriculumDetail!F670&gt;0,CurriculumDetail!C670&lt;&gt;2),OR(CurriculumDetail!F671&gt;0,CurriculumDetail!C671&lt;&gt;2))</f>
        <v>1</v>
      </c>
      <c r="G91" s="1" t="str">
        <f aca="false">IF((COUNTA(CurriculumDetail!G668:G671) &gt; 0), "x", "")</f>
        <v/>
      </c>
      <c r="H91" s="1" t="str">
        <f aca="false">IF((COUNTA(CurriculumDetail!H668:H671) &gt; 0), "x", "")</f>
        <v/>
      </c>
      <c r="I91" s="1" t="str">
        <f aca="false">IF((COUNTA(CurriculumDetail!I668:I671) &gt; 0), "x", "")</f>
        <v/>
      </c>
      <c r="J91" s="1" t="str">
        <f aca="false">IF((COUNTA(CurriculumDetail!J668:J671) &gt; 0), "x", "")</f>
        <v/>
      </c>
      <c r="K91" s="1" t="str">
        <f aca="false">IF((COUNTA(CurriculumDetail!K668:K671) &gt; 0), "x", "")</f>
        <v/>
      </c>
      <c r="L91" s="1" t="str">
        <f aca="false">IF((COUNTA(CurriculumDetail!L668:L671) &gt; 0), "x", "")</f>
        <v/>
      </c>
      <c r="M91" s="1" t="str">
        <f aca="false">IF((COUNTA(CurriculumDetail!M668:M671) &gt; 0), "x", "")</f>
        <v/>
      </c>
      <c r="N91" s="1" t="str">
        <f aca="false">IF((COUNTA(CurriculumDetail!N668:N671) &gt; 0), "x", "")</f>
        <v/>
      </c>
      <c r="O91" s="1" t="str">
        <f aca="false">IF((COUNTA(CurriculumDetail!O668:O671) &gt; 0), "x", "")</f>
        <v/>
      </c>
      <c r="P91" s="1" t="str">
        <f aca="false">IF((COUNTA(CurriculumDetail!P668:P671) &gt; 0), "x", "")</f>
        <v/>
      </c>
      <c r="Q91" s="1" t="str">
        <f aca="false">IF((COUNTA(CurriculumDetail!Q668:Q671) &gt; 0), "x", "")</f>
        <v/>
      </c>
      <c r="R91" s="1" t="str">
        <f aca="false">IF((COUNTA(CurriculumDetail!R668:R671) &gt; 0), "x", "")</f>
        <v/>
      </c>
      <c r="S91" s="1" t="str">
        <f aca="false">IF((COUNTA(CurriculumDetail!U668:U671) &gt; 0), "x", "")</f>
        <v/>
      </c>
      <c r="T91" s="1" t="str">
        <f aca="false">IF((COUNTA(CurriculumDetail!V668:V671) &gt; 0), "x", "")</f>
        <v/>
      </c>
      <c r="U91" s="1" t="str">
        <f aca="false">IF((COUNTA(CurriculumDetail!W668:W671) &gt; 0), "x", "")</f>
        <v/>
      </c>
      <c r="V91" s="1" t="str">
        <f aca="false">IF((COUNTA(CurriculumDetail!X668:X671) &gt; 0), "x", "")</f>
        <v/>
      </c>
      <c r="W91" s="1" t="str">
        <f aca="false">IF((COUNTA(#REF!) &gt; 0), "x", "")</f>
        <v>x</v>
      </c>
      <c r="X91" s="1" t="str">
        <f aca="false">IF((COUNTA(#REF!) &gt; 0), "x", "")</f>
        <v>x</v>
      </c>
      <c r="Y91" s="1" t="str">
        <f aca="false">IF((COUNTA(CurriculumDetail!Y668:Y671) &gt; 0), "x", "")</f>
        <v/>
      </c>
      <c r="Z91" s="1" t="str">
        <f aca="false">IF((COUNTA(CurriculumDetail!Z668:Z671) &gt; 0), "x", "")</f>
        <v/>
      </c>
      <c r="AA91" s="1" t="str">
        <f aca="false">IF((COUNTA(CurriculumDetail!AA668:AA671) &gt; 0), "x", "")</f>
        <v>x</v>
      </c>
      <c r="AB91" s="1" t="str">
        <f aca="false">IF((COUNTA(CurriculumDetail!AB668:AB671) &gt; 0), "x", "")</f>
        <v/>
      </c>
      <c r="AC91" s="1" t="str">
        <f aca="false">IF((COUNTA(CurriculumDetail!AC668:AC671) &gt; 0), "x", "")</f>
        <v/>
      </c>
      <c r="AD91" s="1" t="str">
        <f aca="false">IF((COUNTA(CurriculumDetail!AD668:AD671) &gt; 0), "x", "")</f>
        <v/>
      </c>
      <c r="AE91" s="1" t="str">
        <f aca="false">IF((COUNTA(CurriculumDetail!AE668:AE671) &gt; 0), "x", "")</f>
        <v/>
      </c>
      <c r="AF91" s="1" t="str">
        <f aca="false">IF((COUNTA(CurriculumDetail!AF668:AF671) &gt; 0), "x", "")</f>
        <v/>
      </c>
      <c r="AG91" s="1" t="str">
        <f aca="false">IF((COUNTA(CurriculumDetail!AG668:AG671) &gt; 0), "x", "")</f>
        <v/>
      </c>
      <c r="AH91" s="1" t="str">
        <f aca="false">IF((COUNTA(CurriculumDetail!AH668:AH671) &gt; 0), "x", "")</f>
        <v/>
      </c>
      <c r="AI91" s="1" t="str">
        <f aca="false">IF((COUNTA(CurriculumDetail!AI668:AI671) &gt; 0), "x", "")</f>
        <v/>
      </c>
      <c r="AJ91" s="1" t="str">
        <f aca="false">IF((COUNTA(CurriculumDetail!AJ668:AJ671) &gt; 0), "x", "")</f>
        <v/>
      </c>
    </row>
    <row collapsed="false" customFormat="true" customHeight="false" hidden="false" ht="12.65" outlineLevel="0" r="92" s="1">
      <c r="A92" s="25" t="s">
        <v>646</v>
      </c>
      <c r="B92" s="25" t="s">
        <v>647</v>
      </c>
      <c r="C92" s="1" t="n">
        <v>1.5</v>
      </c>
      <c r="D92" s="1" t="n">
        <v>0</v>
      </c>
      <c r="E92" s="1" t="b">
        <f aca="false">AND(OR(CurriculumDetail!F709&gt;0,CurriculumDetail!C709&lt;&gt;1),OR(CurriculumDetail!F710&gt;0,CurriculumDetail!C710&lt;&gt;1),OR(CurriculumDetail!F711&gt;0,CurriculumDetail!C711&lt;&gt;1),OR(CurriculumDetail!F712&gt;0,CurriculumDetail!C712&lt;&gt;1))</f>
        <v>1</v>
      </c>
      <c r="F92" s="1" t="b">
        <f aca="false">AND(OR(CurriculumDetail!F709&gt;0,CurriculumDetail!C709&lt;&gt;2),OR(CurriculumDetail!F710&gt;0,CurriculumDetail!C710&lt;&gt;2),OR(CurriculumDetail!F711&gt;0,CurriculumDetail!C711&lt;&gt;2),OR(CurriculumDetail!F712&gt;0,CurriculumDetail!C712&lt;&gt;2))</f>
        <v>1</v>
      </c>
      <c r="G92" s="1" t="str">
        <f aca="false">IF((COUNTA(CurriculumDetail!G708:G712) &gt; 0), "x", "")</f>
        <v/>
      </c>
      <c r="H92" s="1" t="str">
        <f aca="false">IF((COUNTA(CurriculumDetail!H708:H712) &gt; 0), "x", "")</f>
        <v/>
      </c>
      <c r="I92" s="1" t="str">
        <f aca="false">IF((COUNTA(CurriculumDetail!I708:I712) &gt; 0), "x", "")</f>
        <v/>
      </c>
      <c r="J92" s="1" t="str">
        <f aca="false">IF((COUNTA(CurriculumDetail!J708:J712) &gt; 0), "x", "")</f>
        <v/>
      </c>
      <c r="K92" s="1" t="str">
        <f aca="false">IF((COUNTA(CurriculumDetail!K708:K712) &gt; 0), "x", "")</f>
        <v/>
      </c>
      <c r="L92" s="1" t="str">
        <f aca="false">IF((COUNTA(CurriculumDetail!L708:L712) &gt; 0), "x", "")</f>
        <v/>
      </c>
      <c r="M92" s="1" t="str">
        <f aca="false">IF((COUNTA(CurriculumDetail!M708:M712) &gt; 0), "x", "")</f>
        <v/>
      </c>
      <c r="N92" s="1" t="str">
        <f aca="false">IF((COUNTA(CurriculumDetail!N708:N712) &gt; 0), "x", "")</f>
        <v/>
      </c>
      <c r="O92" s="1" t="str">
        <f aca="false">IF((COUNTA(CurriculumDetail!O708:O712) &gt; 0), "x", "")</f>
        <v/>
      </c>
      <c r="P92" s="1" t="str">
        <f aca="false">IF((COUNTA(CurriculumDetail!P708:P712) &gt; 0), "x", "")</f>
        <v/>
      </c>
      <c r="Q92" s="1" t="str">
        <f aca="false">IF((COUNTA(CurriculumDetail!Q708:Q712) &gt; 0), "x", "")</f>
        <v/>
      </c>
      <c r="R92" s="1" t="str">
        <f aca="false">IF((COUNTA(CurriculumDetail!R708:R712) &gt; 0), "x", "")</f>
        <v/>
      </c>
      <c r="S92" s="1" t="str">
        <f aca="false">IF((COUNTA(CurriculumDetail!U708:U712) &gt; 0), "x", "")</f>
        <v/>
      </c>
      <c r="T92" s="1" t="str">
        <f aca="false">IF((COUNTA(CurriculumDetail!V708:V712) &gt; 0), "x", "")</f>
        <v/>
      </c>
      <c r="U92" s="1" t="str">
        <f aca="false">IF((COUNTA(CurriculumDetail!W708:W712) &gt; 0), "x", "")</f>
        <v/>
      </c>
      <c r="V92" s="1" t="str">
        <f aca="false">IF((COUNTA(CurriculumDetail!X708:X712) &gt; 0), "x", "")</f>
        <v>x</v>
      </c>
      <c r="W92" s="1" t="str">
        <f aca="false">IF((COUNTA(#REF!) &gt; 0), "x", "")</f>
        <v>x</v>
      </c>
      <c r="X92" s="1" t="str">
        <f aca="false">IF((COUNTA(#REF!) &gt; 0), "x", "")</f>
        <v>x</v>
      </c>
      <c r="Y92" s="1" t="str">
        <f aca="false">IF((COUNTA(CurriculumDetail!Y708:Y712) &gt; 0), "x", "")</f>
        <v/>
      </c>
      <c r="Z92" s="1" t="str">
        <f aca="false">IF((COUNTA(CurriculumDetail!Z708:Z712) &gt; 0), "x", "")</f>
        <v/>
      </c>
      <c r="AA92" s="1" t="str">
        <f aca="false">IF((COUNTA(CurriculumDetail!AA708:AA712) &gt; 0), "x", "")</f>
        <v>x</v>
      </c>
      <c r="AB92" s="1" t="str">
        <f aca="false">IF((COUNTA(CurriculumDetail!AB708:AB712) &gt; 0), "x", "")</f>
        <v/>
      </c>
      <c r="AC92" s="1" t="str">
        <f aca="false">IF((COUNTA(CurriculumDetail!AC708:AC712) &gt; 0), "x", "")</f>
        <v/>
      </c>
      <c r="AD92" s="1" t="str">
        <f aca="false">IF((COUNTA(CurriculumDetail!AD708:AD712) &gt; 0), "x", "")</f>
        <v/>
      </c>
      <c r="AE92" s="1" t="str">
        <f aca="false">IF((COUNTA(CurriculumDetail!AE708:AE712) &gt; 0), "x", "")</f>
        <v/>
      </c>
      <c r="AF92" s="1" t="str">
        <f aca="false">IF((COUNTA(CurriculumDetail!AF708:AF712) &gt; 0), "x", "")</f>
        <v/>
      </c>
      <c r="AG92" s="1" t="str">
        <f aca="false">IF((COUNTA(CurriculumDetail!AG708:AG712) &gt; 0), "x", "")</f>
        <v/>
      </c>
      <c r="AH92" s="1" t="str">
        <f aca="false">IF((COUNTA(CurriculumDetail!AH708:AH712) &gt; 0), "x", "")</f>
        <v/>
      </c>
      <c r="AI92" s="1" t="str">
        <f aca="false">IF((COUNTA(CurriculumDetail!AI708:AI712) &gt; 0), "x", "")</f>
        <v/>
      </c>
      <c r="AJ92" s="1" t="str">
        <f aca="false">IF((COUNTA(CurriculumDetail!AJ708:AJ712) &gt; 0), "x", "")</f>
        <v/>
      </c>
    </row>
    <row collapsed="false" customFormat="true" customHeight="false" hidden="false" ht="12.65" outlineLevel="0" r="93" s="1">
      <c r="A93" s="25" t="s">
        <v>646</v>
      </c>
      <c r="B93" s="25" t="s">
        <v>652</v>
      </c>
      <c r="C93" s="1" t="n">
        <v>1.5</v>
      </c>
      <c r="D93" s="1" t="n">
        <v>0</v>
      </c>
      <c r="E93" s="1" t="b">
        <f aca="false">AND(OR(CurriculumDetail!F715&gt;0,CurriculumDetail!C715&lt;&gt;1),OR(CurriculumDetail!F716&gt;0,CurriculumDetail!C716&lt;&gt;1),OR(CurriculumDetail!F717&gt;0,CurriculumDetail!C717&lt;&gt;1))</f>
        <v>1</v>
      </c>
      <c r="F93" s="1" t="b">
        <f aca="false">AND(OR(CurriculumDetail!F715&gt;0,CurriculumDetail!C715&lt;&gt;2),OR(CurriculumDetail!F716&gt;0,CurriculumDetail!C716&lt;&gt;2),OR(CurriculumDetail!F717&gt;0,CurriculumDetail!C717&lt;&gt;2))</f>
        <v>1</v>
      </c>
      <c r="G93" s="1" t="str">
        <f aca="false">IF((COUNTA(CurriculumDetail!G714:G717) &gt; 0), "x", "")</f>
        <v/>
      </c>
      <c r="H93" s="1" t="str">
        <f aca="false">IF((COUNTA(CurriculumDetail!H714:H717) &gt; 0), "x", "")</f>
        <v/>
      </c>
      <c r="I93" s="1" t="str">
        <f aca="false">IF((COUNTA(CurriculumDetail!I714:I717) &gt; 0), "x", "")</f>
        <v/>
      </c>
      <c r="J93" s="1" t="str">
        <f aca="false">IF((COUNTA(CurriculumDetail!J714:J717) &gt; 0), "x", "")</f>
        <v/>
      </c>
      <c r="K93" s="1" t="str">
        <f aca="false">IF((COUNTA(CurriculumDetail!K714:K717) &gt; 0), "x", "")</f>
        <v/>
      </c>
      <c r="L93" s="1" t="str">
        <f aca="false">IF((COUNTA(CurriculumDetail!L714:L717) &gt; 0), "x", "")</f>
        <v/>
      </c>
      <c r="M93" s="1" t="str">
        <f aca="false">IF((COUNTA(CurriculumDetail!M714:M717) &gt; 0), "x", "")</f>
        <v/>
      </c>
      <c r="N93" s="1" t="str">
        <f aca="false">IF((COUNTA(CurriculumDetail!N714:N717) &gt; 0), "x", "")</f>
        <v/>
      </c>
      <c r="O93" s="1" t="str">
        <f aca="false">IF((COUNTA(CurriculumDetail!O714:O717) &gt; 0), "x", "")</f>
        <v/>
      </c>
      <c r="P93" s="1" t="str">
        <f aca="false">IF((COUNTA(CurriculumDetail!P714:P717) &gt; 0), "x", "")</f>
        <v/>
      </c>
      <c r="Q93" s="1" t="str">
        <f aca="false">IF((COUNTA(CurriculumDetail!Q714:Q717) &gt; 0), "x", "")</f>
        <v/>
      </c>
      <c r="R93" s="1" t="str">
        <f aca="false">IF((COUNTA(CurriculumDetail!R714:R717) &gt; 0), "x", "")</f>
        <v/>
      </c>
      <c r="S93" s="1" t="str">
        <f aca="false">IF((COUNTA(CurriculumDetail!U714:U717) &gt; 0), "x", "")</f>
        <v/>
      </c>
      <c r="T93" s="1" t="str">
        <f aca="false">IF((COUNTA(CurriculumDetail!V714:V717) &gt; 0), "x", "")</f>
        <v/>
      </c>
      <c r="U93" s="1" t="str">
        <f aca="false">IF((COUNTA(CurriculumDetail!W714:W717) &gt; 0), "x", "")</f>
        <v/>
      </c>
      <c r="V93" s="1" t="str">
        <f aca="false">IF((COUNTA(CurriculumDetail!X714:X717) &gt; 0), "x", "")</f>
        <v>x</v>
      </c>
      <c r="W93" s="1" t="str">
        <f aca="false">IF((COUNTA(#REF!) &gt; 0), "x", "")</f>
        <v>x</v>
      </c>
      <c r="X93" s="1" t="str">
        <f aca="false">IF((COUNTA(#REF!) &gt; 0), "x", "")</f>
        <v>x</v>
      </c>
      <c r="Y93" s="1" t="str">
        <f aca="false">IF((COUNTA(CurriculumDetail!Y714:Y717) &gt; 0), "x", "")</f>
        <v/>
      </c>
      <c r="Z93" s="1" t="str">
        <f aca="false">IF((COUNTA(CurriculumDetail!Z714:Z717) &gt; 0), "x", "")</f>
        <v/>
      </c>
      <c r="AA93" s="1" t="str">
        <f aca="false">IF((COUNTA(CurriculumDetail!AA714:AA717) &gt; 0), "x", "")</f>
        <v>x</v>
      </c>
      <c r="AB93" s="1" t="str">
        <f aca="false">IF((COUNTA(CurriculumDetail!AB714:AB717) &gt; 0), "x", "")</f>
        <v/>
      </c>
      <c r="AC93" s="1" t="str">
        <f aca="false">IF((COUNTA(CurriculumDetail!AC714:AC717) &gt; 0), "x", "")</f>
        <v/>
      </c>
      <c r="AD93" s="1" t="str">
        <f aca="false">IF((COUNTA(CurriculumDetail!AD714:AD717) &gt; 0), "x", "")</f>
        <v/>
      </c>
      <c r="AE93" s="1" t="str">
        <f aca="false">IF((COUNTA(CurriculumDetail!AE714:AE717) &gt; 0), "x", "")</f>
        <v/>
      </c>
      <c r="AF93" s="1" t="str">
        <f aca="false">IF((COUNTA(CurriculumDetail!AF714:AF717) &gt; 0), "x", "")</f>
        <v/>
      </c>
      <c r="AG93" s="1" t="str">
        <f aca="false">IF((COUNTA(CurriculumDetail!AG714:AG717) &gt; 0), "x", "")</f>
        <v/>
      </c>
      <c r="AH93" s="1" t="str">
        <f aca="false">IF((COUNTA(CurriculumDetail!AH714:AH717) &gt; 0), "x", "")</f>
        <v/>
      </c>
      <c r="AI93" s="1" t="str">
        <f aca="false">IF((COUNTA(CurriculumDetail!AI714:AI717) &gt; 0), "x", "")</f>
        <v/>
      </c>
      <c r="AJ93" s="1" t="str">
        <f aca="false">IF((COUNTA(CurriculumDetail!AJ714:AJ717) &gt; 0), "x", "")</f>
        <v/>
      </c>
    </row>
    <row collapsed="false" customFormat="true" customHeight="false" hidden="false" ht="12.65" outlineLevel="0" r="94" s="1">
      <c r="A94" s="25" t="s">
        <v>646</v>
      </c>
      <c r="B94" s="25" t="s">
        <v>656</v>
      </c>
      <c r="C94" s="1" t="n">
        <v>0</v>
      </c>
      <c r="D94" s="1" t="n">
        <v>2</v>
      </c>
      <c r="E94" s="1" t="b">
        <f aca="false">AND(OR(CurriculumDetail!F720&gt;0,CurriculumDetail!C720&lt;&gt;1),OR(CurriculumDetail!F721&gt;0,CurriculumDetail!C721&lt;&gt;1),OR(CurriculumDetail!F722&gt;0,CurriculumDetail!C722&lt;&gt;1))</f>
        <v>1</v>
      </c>
      <c r="F94" s="1" t="b">
        <f aca="false">AND(OR(CurriculumDetail!F720&gt;0,CurriculumDetail!C720&lt;&gt;2),OR(CurriculumDetail!F721&gt;0,CurriculumDetail!C721&lt;&gt;2),OR(CurriculumDetail!F722&gt;0,CurriculumDetail!C722&lt;&gt;2))</f>
        <v>1</v>
      </c>
      <c r="G94" s="1" t="str">
        <f aca="false">IF((COUNTA(CurriculumDetail!G719:G722) &gt; 0), "x", "")</f>
        <v/>
      </c>
      <c r="H94" s="1" t="str">
        <f aca="false">IF((COUNTA(CurriculumDetail!H719:H722) &gt; 0), "x", "")</f>
        <v/>
      </c>
      <c r="I94" s="1" t="str">
        <f aca="false">IF((COUNTA(CurriculumDetail!I719:I722) &gt; 0), "x", "")</f>
        <v/>
      </c>
      <c r="J94" s="1" t="str">
        <f aca="false">IF((COUNTA(CurriculumDetail!J719:J722) &gt; 0), "x", "")</f>
        <v/>
      </c>
      <c r="K94" s="1" t="str">
        <f aca="false">IF((COUNTA(CurriculumDetail!K719:K722) &gt; 0), "x", "")</f>
        <v/>
      </c>
      <c r="L94" s="1" t="str">
        <f aca="false">IF((COUNTA(CurriculumDetail!L719:L722) &gt; 0), "x", "")</f>
        <v/>
      </c>
      <c r="M94" s="1" t="str">
        <f aca="false">IF((COUNTA(CurriculumDetail!M719:M722) &gt; 0), "x", "")</f>
        <v/>
      </c>
      <c r="N94" s="1" t="str">
        <f aca="false">IF((COUNTA(CurriculumDetail!N719:N722) &gt; 0), "x", "")</f>
        <v/>
      </c>
      <c r="O94" s="1" t="str">
        <f aca="false">IF((COUNTA(CurriculumDetail!O719:O722) &gt; 0), "x", "")</f>
        <v/>
      </c>
      <c r="P94" s="1" t="str">
        <f aca="false">IF((COUNTA(CurriculumDetail!P719:P722) &gt; 0), "x", "")</f>
        <v/>
      </c>
      <c r="Q94" s="1" t="str">
        <f aca="false">IF((COUNTA(CurriculumDetail!Q719:Q722) &gt; 0), "x", "")</f>
        <v/>
      </c>
      <c r="R94" s="1" t="str">
        <f aca="false">IF((COUNTA(CurriculumDetail!R719:R722) &gt; 0), "x", "")</f>
        <v/>
      </c>
      <c r="S94" s="1" t="str">
        <f aca="false">IF((COUNTA(CurriculumDetail!U719:U722) &gt; 0), "x", "")</f>
        <v/>
      </c>
      <c r="T94" s="1" t="str">
        <f aca="false">IF((COUNTA(CurriculumDetail!V719:V722) &gt; 0), "x", "")</f>
        <v/>
      </c>
      <c r="U94" s="1" t="str">
        <f aca="false">IF((COUNTA(CurriculumDetail!W719:W722) &gt; 0), "x", "")</f>
        <v/>
      </c>
      <c r="V94" s="1" t="str">
        <f aca="false">IF((COUNTA(CurriculumDetail!X719:X722) &gt; 0), "x", "")</f>
        <v>x</v>
      </c>
      <c r="W94" s="1" t="str">
        <f aca="false">IF((COUNTA(#REF!) &gt; 0), "x", "")</f>
        <v>x</v>
      </c>
      <c r="X94" s="1" t="str">
        <f aca="false">IF((COUNTA(#REF!) &gt; 0), "x", "")</f>
        <v>x</v>
      </c>
      <c r="Y94" s="1" t="str">
        <f aca="false">IF((COUNTA(CurriculumDetail!Y719:Y722) &gt; 0), "x", "")</f>
        <v/>
      </c>
      <c r="Z94" s="1" t="str">
        <f aca="false">IF((COUNTA(CurriculumDetail!Z719:Z722) &gt; 0), "x", "")</f>
        <v/>
      </c>
      <c r="AA94" s="1" t="str">
        <f aca="false">IF((COUNTA(CurriculumDetail!AA719:AA722) &gt; 0), "x", "")</f>
        <v>x</v>
      </c>
      <c r="AB94" s="1" t="str">
        <f aca="false">IF((COUNTA(CurriculumDetail!AB719:AB722) &gt; 0), "x", "")</f>
        <v/>
      </c>
      <c r="AC94" s="1" t="str">
        <f aca="false">IF((COUNTA(CurriculumDetail!AC719:AC722) &gt; 0), "x", "")</f>
        <v/>
      </c>
      <c r="AD94" s="1" t="str">
        <f aca="false">IF((COUNTA(CurriculumDetail!AD719:AD722) &gt; 0), "x", "")</f>
        <v/>
      </c>
      <c r="AE94" s="1" t="str">
        <f aca="false">IF((COUNTA(CurriculumDetail!AE719:AE722) &gt; 0), "x", "")</f>
        <v/>
      </c>
      <c r="AF94" s="1" t="str">
        <f aca="false">IF((COUNTA(CurriculumDetail!AF719:AF722) &gt; 0), "x", "")</f>
        <v/>
      </c>
      <c r="AG94" s="1" t="str">
        <f aca="false">IF((COUNTA(CurriculumDetail!AG719:AG722) &gt; 0), "x", "")</f>
        <v/>
      </c>
      <c r="AH94" s="1" t="str">
        <f aca="false">IF((COUNTA(CurriculumDetail!AH719:AH722) &gt; 0), "x", "")</f>
        <v/>
      </c>
      <c r="AI94" s="1" t="str">
        <f aca="false">IF((COUNTA(CurriculumDetail!AI719:AI722) &gt; 0), "x", "")</f>
        <v/>
      </c>
      <c r="AJ94" s="1" t="str">
        <f aca="false">IF((COUNTA(CurriculumDetail!AJ719:AJ722) &gt; 0), "x", "")</f>
        <v/>
      </c>
    </row>
    <row collapsed="false" customFormat="true" customHeight="false" hidden="false" ht="12.65" outlineLevel="0" r="95" s="1">
      <c r="A95" s="25" t="s">
        <v>646</v>
      </c>
      <c r="B95" s="25" t="s">
        <v>660</v>
      </c>
      <c r="C95" s="1" t="n">
        <v>0</v>
      </c>
      <c r="D95" s="1" t="n">
        <v>1.5</v>
      </c>
      <c r="E95" s="1" t="b">
        <f aca="false">AND(OR(CurriculumDetail!F725&gt;0,CurriculumDetail!C725&lt;&gt;1),OR(CurriculumDetail!F726&gt;0,CurriculumDetail!C726&lt;&gt;1),OR(CurriculumDetail!F727&gt;0,CurriculumDetail!C727&lt;&gt;1))</f>
        <v>1</v>
      </c>
      <c r="F95" s="1" t="b">
        <f aca="false">AND(OR(CurriculumDetail!F725&gt;0,CurriculumDetail!C725&lt;&gt;2),OR(CurriculumDetail!F726&gt;0,CurriculumDetail!C726&lt;&gt;2),OR(CurriculumDetail!F727&gt;0,CurriculumDetail!C727&lt;&gt;2))</f>
        <v>1</v>
      </c>
      <c r="G95" s="1" t="str">
        <f aca="false">IF((COUNTA(CurriculumDetail!G724:G727) &gt; 0), "x", "")</f>
        <v/>
      </c>
      <c r="H95" s="1" t="str">
        <f aca="false">IF((COUNTA(CurriculumDetail!H724:H727) &gt; 0), "x", "")</f>
        <v/>
      </c>
      <c r="I95" s="1" t="str">
        <f aca="false">IF((COUNTA(CurriculumDetail!I724:I727) &gt; 0), "x", "")</f>
        <v/>
      </c>
      <c r="J95" s="1" t="str">
        <f aca="false">IF((COUNTA(CurriculumDetail!J724:J727) &gt; 0), "x", "")</f>
        <v/>
      </c>
      <c r="K95" s="1" t="str">
        <f aca="false">IF((COUNTA(CurriculumDetail!K724:K727) &gt; 0), "x", "")</f>
        <v/>
      </c>
      <c r="L95" s="1" t="str">
        <f aca="false">IF((COUNTA(CurriculumDetail!L724:L727) &gt; 0), "x", "")</f>
        <v/>
      </c>
      <c r="M95" s="1" t="str">
        <f aca="false">IF((COUNTA(CurriculumDetail!M724:M727) &gt; 0), "x", "")</f>
        <v/>
      </c>
      <c r="N95" s="1" t="str">
        <f aca="false">IF((COUNTA(CurriculumDetail!N724:N727) &gt; 0), "x", "")</f>
        <v/>
      </c>
      <c r="O95" s="1" t="str">
        <f aca="false">IF((COUNTA(CurriculumDetail!O724:O727) &gt; 0), "x", "")</f>
        <v/>
      </c>
      <c r="P95" s="1" t="str">
        <f aca="false">IF((COUNTA(CurriculumDetail!P724:P727) &gt; 0), "x", "")</f>
        <v/>
      </c>
      <c r="Q95" s="1" t="str">
        <f aca="false">IF((COUNTA(CurriculumDetail!Q724:Q727) &gt; 0), "x", "")</f>
        <v/>
      </c>
      <c r="R95" s="1" t="str">
        <f aca="false">IF((COUNTA(CurriculumDetail!R724:R727) &gt; 0), "x", "")</f>
        <v/>
      </c>
      <c r="S95" s="1" t="str">
        <f aca="false">IF((COUNTA(CurriculumDetail!U724:U727) &gt; 0), "x", "")</f>
        <v/>
      </c>
      <c r="T95" s="1" t="str">
        <f aca="false">IF((COUNTA(CurriculumDetail!V724:V727) &gt; 0), "x", "")</f>
        <v/>
      </c>
      <c r="U95" s="1" t="str">
        <f aca="false">IF((COUNTA(CurriculumDetail!W724:W727) &gt; 0), "x", "")</f>
        <v/>
      </c>
      <c r="V95" s="1" t="str">
        <f aca="false">IF((COUNTA(CurriculumDetail!X724:X727) &gt; 0), "x", "")</f>
        <v>x</v>
      </c>
      <c r="W95" s="1" t="str">
        <f aca="false">IF((COUNTA(#REF!) &gt; 0), "x", "")</f>
        <v>x</v>
      </c>
      <c r="X95" s="1" t="str">
        <f aca="false">IF((COUNTA(#REF!) &gt; 0), "x", "")</f>
        <v>x</v>
      </c>
      <c r="Y95" s="1" t="str">
        <f aca="false">IF((COUNTA(CurriculumDetail!Y724:Y727) &gt; 0), "x", "")</f>
        <v/>
      </c>
      <c r="Z95" s="1" t="str">
        <f aca="false">IF((COUNTA(CurriculumDetail!Z724:Z727) &gt; 0), "x", "")</f>
        <v/>
      </c>
      <c r="AA95" s="1" t="str">
        <f aca="false">IF((COUNTA(CurriculumDetail!AA724:AA727) &gt; 0), "x", "")</f>
        <v>x</v>
      </c>
      <c r="AB95" s="1" t="str">
        <f aca="false">IF((COUNTA(CurriculumDetail!AB724:AB727) &gt; 0), "x", "")</f>
        <v/>
      </c>
      <c r="AC95" s="1" t="str">
        <f aca="false">IF((COUNTA(CurriculumDetail!AC724:AC727) &gt; 0), "x", "")</f>
        <v/>
      </c>
      <c r="AD95" s="1" t="str">
        <f aca="false">IF((COUNTA(CurriculumDetail!AD724:AD727) &gt; 0), "x", "")</f>
        <v/>
      </c>
      <c r="AE95" s="1" t="str">
        <f aca="false">IF((COUNTA(CurriculumDetail!AE724:AE727) &gt; 0), "x", "")</f>
        <v/>
      </c>
      <c r="AF95" s="1" t="str">
        <f aca="false">IF((COUNTA(CurriculumDetail!AF724:AF727) &gt; 0), "x", "")</f>
        <v/>
      </c>
      <c r="AG95" s="1" t="str">
        <f aca="false">IF((COUNTA(CurriculumDetail!AG724:AG727) &gt; 0), "x", "")</f>
        <v/>
      </c>
      <c r="AH95" s="1" t="str">
        <f aca="false">IF((COUNTA(CurriculumDetail!AH724:AH727) &gt; 0), "x", "")</f>
        <v/>
      </c>
      <c r="AI95" s="1" t="str">
        <f aca="false">IF((COUNTA(CurriculumDetail!AI724:AI727) &gt; 0), "x", "")</f>
        <v/>
      </c>
      <c r="AJ95" s="1" t="str">
        <f aca="false">IF((COUNTA(CurriculumDetail!AJ724:AJ727) &gt; 0), "x", "")</f>
        <v/>
      </c>
    </row>
    <row collapsed="false" customFormat="true" customHeight="false" hidden="false" ht="12.65" outlineLevel="0" r="96" s="1">
      <c r="A96" s="25" t="s">
        <v>646</v>
      </c>
      <c r="B96" s="25" t="s">
        <v>664</v>
      </c>
      <c r="C96" s="1" t="n">
        <v>0</v>
      </c>
      <c r="D96" s="1" t="n">
        <v>1.5</v>
      </c>
      <c r="E96" s="1" t="b">
        <f aca="false">AND(OR(CurriculumDetail!F730&gt;0,CurriculumDetail!C730&lt;&gt;1),OR(CurriculumDetail!F731&gt;0,CurriculumDetail!C731&lt;&gt;1),OR(CurriculumDetail!F732&gt;0,CurriculumDetail!C732&lt;&gt;1),OR(CurriculumDetail!F733&gt;0,CurriculumDetail!C733&lt;&gt;1))</f>
        <v>1</v>
      </c>
      <c r="F96" s="1" t="b">
        <f aca="false">AND(OR(CurriculumDetail!F730&gt;0,CurriculumDetail!C730&lt;&gt;2),OR(CurriculumDetail!F731&gt;0,CurriculumDetail!C731&lt;&gt;2),OR(CurriculumDetail!F732&gt;0,CurriculumDetail!C732&lt;&gt;2),OR(CurriculumDetail!F733&gt;0,CurriculumDetail!C733&lt;&gt;2))</f>
        <v>1</v>
      </c>
      <c r="G96" s="1" t="str">
        <f aca="false">IF((COUNTA(CurriculumDetail!G729:G733) &gt; 0), "x", "")</f>
        <v/>
      </c>
      <c r="H96" s="1" t="str">
        <f aca="false">IF((COUNTA(CurriculumDetail!H729:H733) &gt; 0), "x", "")</f>
        <v/>
      </c>
      <c r="I96" s="1" t="str">
        <f aca="false">IF((COUNTA(CurriculumDetail!I729:I733) &gt; 0), "x", "")</f>
        <v/>
      </c>
      <c r="J96" s="1" t="str">
        <f aca="false">IF((COUNTA(CurriculumDetail!J729:J733) &gt; 0), "x", "")</f>
        <v/>
      </c>
      <c r="K96" s="1" t="str">
        <f aca="false">IF((COUNTA(CurriculumDetail!K729:K733) &gt; 0), "x", "")</f>
        <v/>
      </c>
      <c r="L96" s="1" t="str">
        <f aca="false">IF((COUNTA(CurriculumDetail!L729:L733) &gt; 0), "x", "")</f>
        <v/>
      </c>
      <c r="M96" s="1" t="str">
        <f aca="false">IF((COUNTA(CurriculumDetail!M729:M733) &gt; 0), "x", "")</f>
        <v/>
      </c>
      <c r="N96" s="1" t="str">
        <f aca="false">IF((COUNTA(CurriculumDetail!N729:N733) &gt; 0), "x", "")</f>
        <v/>
      </c>
      <c r="O96" s="1" t="str">
        <f aca="false">IF((COUNTA(CurriculumDetail!O729:O733) &gt; 0), "x", "")</f>
        <v/>
      </c>
      <c r="P96" s="1" t="str">
        <f aca="false">IF((COUNTA(CurriculumDetail!P729:P733) &gt; 0), "x", "")</f>
        <v/>
      </c>
      <c r="Q96" s="1" t="str">
        <f aca="false">IF((COUNTA(CurriculumDetail!Q729:Q733) &gt; 0), "x", "")</f>
        <v/>
      </c>
      <c r="R96" s="1" t="str">
        <f aca="false">IF((COUNTA(CurriculumDetail!R729:R733) &gt; 0), "x", "")</f>
        <v/>
      </c>
      <c r="S96" s="1" t="str">
        <f aca="false">IF((COUNTA(CurriculumDetail!U729:U733) &gt; 0), "x", "")</f>
        <v/>
      </c>
      <c r="T96" s="1" t="str">
        <f aca="false">IF((COUNTA(CurriculumDetail!V729:V733) &gt; 0), "x", "")</f>
        <v/>
      </c>
      <c r="U96" s="1" t="str">
        <f aca="false">IF((COUNTA(CurriculumDetail!W729:W733) &gt; 0), "x", "")</f>
        <v/>
      </c>
      <c r="V96" s="1" t="str">
        <f aca="false">IF((COUNTA(CurriculumDetail!X729:X733) &gt; 0), "x", "")</f>
        <v>x</v>
      </c>
      <c r="W96" s="1" t="str">
        <f aca="false">IF((COUNTA(#REF!) &gt; 0), "x", "")</f>
        <v>x</v>
      </c>
      <c r="X96" s="1" t="str">
        <f aca="false">IF((COUNTA(#REF!) &gt; 0), "x", "")</f>
        <v>x</v>
      </c>
      <c r="Y96" s="1" t="str">
        <f aca="false">IF((COUNTA(CurriculumDetail!Y729:Y733) &gt; 0), "x", "")</f>
        <v/>
      </c>
      <c r="Z96" s="1" t="str">
        <f aca="false">IF((COUNTA(CurriculumDetail!Z729:Z733) &gt; 0), "x", "")</f>
        <v/>
      </c>
      <c r="AA96" s="1" t="str">
        <f aca="false">IF((COUNTA(CurriculumDetail!AA729:AA733) &gt; 0), "x", "")</f>
        <v>x</v>
      </c>
      <c r="AB96" s="1" t="str">
        <f aca="false">IF((COUNTA(CurriculumDetail!AB729:AB733) &gt; 0), "x", "")</f>
        <v/>
      </c>
      <c r="AC96" s="1" t="str">
        <f aca="false">IF((COUNTA(CurriculumDetail!AC729:AC733) &gt; 0), "x", "")</f>
        <v/>
      </c>
      <c r="AD96" s="1" t="str">
        <f aca="false">IF((COUNTA(CurriculumDetail!AD729:AD733) &gt; 0), "x", "")</f>
        <v/>
      </c>
      <c r="AE96" s="1" t="str">
        <f aca="false">IF((COUNTA(CurriculumDetail!AE729:AE733) &gt; 0), "x", "")</f>
        <v/>
      </c>
      <c r="AF96" s="1" t="str">
        <f aca="false">IF((COUNTA(CurriculumDetail!AF729:AF733) &gt; 0), "x", "")</f>
        <v/>
      </c>
      <c r="AG96" s="1" t="str">
        <f aca="false">IF((COUNTA(CurriculumDetail!AG729:AG733) &gt; 0), "x", "")</f>
        <v/>
      </c>
      <c r="AH96" s="1" t="str">
        <f aca="false">IF((COUNTA(CurriculumDetail!AH729:AH733) &gt; 0), "x", "")</f>
        <v/>
      </c>
      <c r="AI96" s="1" t="str">
        <f aca="false">IF((COUNTA(CurriculumDetail!AI729:AI733) &gt; 0), "x", "")</f>
        <v/>
      </c>
      <c r="AJ96" s="1" t="str">
        <f aca="false">IF((COUNTA(CurriculumDetail!AJ729:AJ733) &gt; 0), "x", "")</f>
        <v/>
      </c>
    </row>
    <row collapsed="false" customFormat="true" customHeight="false" hidden="false" ht="12.65" outlineLevel="0" r="97" s="1">
      <c r="A97" s="25" t="s">
        <v>646</v>
      </c>
      <c r="B97" s="25" t="s">
        <v>669</v>
      </c>
      <c r="C97" s="1" t="n">
        <v>0</v>
      </c>
      <c r="D97" s="1" t="n">
        <v>1</v>
      </c>
      <c r="E97" s="1" t="b">
        <f aca="false">AND(OR(CurriculumDetail!F736&gt;0,CurriculumDetail!C736&lt;&gt;1),OR(CurriculumDetail!F737&gt;0,CurriculumDetail!C737&lt;&gt;1),OR(CurriculumDetail!F738&gt;0,CurriculumDetail!C738&lt;&gt;1),OR(CurriculumDetail!F739&gt;0,CurriculumDetail!C739&lt;&gt;1))</f>
        <v>1</v>
      </c>
      <c r="F97" s="1" t="b">
        <f aca="false">AND(OR(CurriculumDetail!F736&gt;0,CurriculumDetail!C736&lt;&gt;2),OR(CurriculumDetail!F737&gt;0,CurriculumDetail!C737&lt;&gt;2),OR(CurriculumDetail!F738&gt;0,CurriculumDetail!C738&lt;&gt;2),OR(CurriculumDetail!F739&gt;0,CurriculumDetail!C739&lt;&gt;2))</f>
        <v>1</v>
      </c>
      <c r="G97" s="1" t="str">
        <f aca="false">IF((COUNTA(CurriculumDetail!G735:G739) &gt; 0), "x", "")</f>
        <v/>
      </c>
      <c r="H97" s="1" t="str">
        <f aca="false">IF((COUNTA(CurriculumDetail!H735:H739) &gt; 0), "x", "")</f>
        <v/>
      </c>
      <c r="I97" s="1" t="str">
        <f aca="false">IF((COUNTA(CurriculumDetail!I735:I739) &gt; 0), "x", "")</f>
        <v/>
      </c>
      <c r="J97" s="1" t="str">
        <f aca="false">IF((COUNTA(CurriculumDetail!J735:J739) &gt; 0), "x", "")</f>
        <v/>
      </c>
      <c r="K97" s="1" t="str">
        <f aca="false">IF((COUNTA(CurriculumDetail!K735:K739) &gt; 0), "x", "")</f>
        <v/>
      </c>
      <c r="L97" s="1" t="str">
        <f aca="false">IF((COUNTA(CurriculumDetail!L735:L739) &gt; 0), "x", "")</f>
        <v/>
      </c>
      <c r="M97" s="1" t="str">
        <f aca="false">IF((COUNTA(CurriculumDetail!M735:M739) &gt; 0), "x", "")</f>
        <v/>
      </c>
      <c r="N97" s="1" t="str">
        <f aca="false">IF((COUNTA(CurriculumDetail!N735:N739) &gt; 0), "x", "")</f>
        <v/>
      </c>
      <c r="O97" s="1" t="str">
        <f aca="false">IF((COUNTA(CurriculumDetail!O735:O739) &gt; 0), "x", "")</f>
        <v/>
      </c>
      <c r="P97" s="1" t="str">
        <f aca="false">IF((COUNTA(CurriculumDetail!P735:P739) &gt; 0), "x", "")</f>
        <v/>
      </c>
      <c r="Q97" s="1" t="str">
        <f aca="false">IF((COUNTA(CurriculumDetail!Q735:Q739) &gt; 0), "x", "")</f>
        <v/>
      </c>
      <c r="R97" s="1" t="str">
        <f aca="false">IF((COUNTA(CurriculumDetail!R735:R739) &gt; 0), "x", "")</f>
        <v/>
      </c>
      <c r="S97" s="1" t="str">
        <f aca="false">IF((COUNTA(CurriculumDetail!U735:U739) &gt; 0), "x", "")</f>
        <v/>
      </c>
      <c r="T97" s="1" t="str">
        <f aca="false">IF((COUNTA(CurriculumDetail!V735:V739) &gt; 0), "x", "")</f>
        <v/>
      </c>
      <c r="U97" s="1" t="str">
        <f aca="false">IF((COUNTA(CurriculumDetail!W735:W739) &gt; 0), "x", "")</f>
        <v/>
      </c>
      <c r="V97" s="1" t="str">
        <f aca="false">IF((COUNTA(CurriculumDetail!X735:X739) &gt; 0), "x", "")</f>
        <v>x</v>
      </c>
      <c r="W97" s="1" t="str">
        <f aca="false">IF((COUNTA(#REF!) &gt; 0), "x", "")</f>
        <v>x</v>
      </c>
      <c r="X97" s="1" t="str">
        <f aca="false">IF((COUNTA(#REF!) &gt; 0), "x", "")</f>
        <v>x</v>
      </c>
      <c r="Y97" s="1" t="str">
        <f aca="false">IF((COUNTA(CurriculumDetail!Y735:Y739) &gt; 0), "x", "")</f>
        <v/>
      </c>
      <c r="Z97" s="1" t="str">
        <f aca="false">IF((COUNTA(CurriculumDetail!Z735:Z739) &gt; 0), "x", "")</f>
        <v/>
      </c>
      <c r="AA97" s="1" t="str">
        <f aca="false">IF((COUNTA(CurriculumDetail!AA735:AA739) &gt; 0), "x", "")</f>
        <v>x</v>
      </c>
      <c r="AB97" s="1" t="str">
        <f aca="false">IF((COUNTA(CurriculumDetail!AB735:AB739) &gt; 0), "x", "")</f>
        <v/>
      </c>
      <c r="AC97" s="1" t="str">
        <f aca="false">IF((COUNTA(CurriculumDetail!AC735:AC739) &gt; 0), "x", "")</f>
        <v/>
      </c>
      <c r="AD97" s="1" t="str">
        <f aca="false">IF((COUNTA(CurriculumDetail!AD735:AD739) &gt; 0), "x", "")</f>
        <v/>
      </c>
      <c r="AE97" s="1" t="str">
        <f aca="false">IF((COUNTA(CurriculumDetail!AE735:AE739) &gt; 0), "x", "")</f>
        <v/>
      </c>
      <c r="AF97" s="1" t="str">
        <f aca="false">IF((COUNTA(CurriculumDetail!AF735:AF739) &gt; 0), "x", "")</f>
        <v/>
      </c>
      <c r="AG97" s="1" t="str">
        <f aca="false">IF((COUNTA(CurriculumDetail!AG735:AG739) &gt; 0), "x", "")</f>
        <v/>
      </c>
      <c r="AH97" s="1" t="str">
        <f aca="false">IF((COUNTA(CurriculumDetail!AH735:AH739) &gt; 0), "x", "")</f>
        <v/>
      </c>
      <c r="AI97" s="1" t="str">
        <f aca="false">IF((COUNTA(CurriculumDetail!AI735:AI739) &gt; 0), "x", "")</f>
        <v/>
      </c>
      <c r="AJ97" s="1" t="str">
        <f aca="false">IF((COUNTA(CurriculumDetail!AJ735:AJ739) &gt; 0), "x", "")</f>
        <v/>
      </c>
    </row>
    <row collapsed="false" customFormat="true" customHeight="false" hidden="false" ht="12.65" outlineLevel="0" r="98" s="1">
      <c r="A98" s="25" t="s">
        <v>646</v>
      </c>
      <c r="B98" s="25" t="s">
        <v>674</v>
      </c>
      <c r="C98" s="1" t="n">
        <v>0</v>
      </c>
      <c r="D98" s="1" t="n">
        <v>1</v>
      </c>
      <c r="E98" s="1" t="b">
        <f aca="false">AND(OR(CurriculumDetail!F742&gt;0,CurriculumDetail!C742&lt;&gt;1),OR(CurriculumDetail!F743&gt;0,CurriculumDetail!C743&lt;&gt;1))</f>
        <v>1</v>
      </c>
      <c r="F98" s="1" t="b">
        <f aca="false">AND(OR(CurriculumDetail!F742&gt;0,CurriculumDetail!C742&lt;&gt;2),OR(CurriculumDetail!F743&gt;0,CurriculumDetail!C743&lt;&gt;2))</f>
        <v>1</v>
      </c>
      <c r="G98" s="1" t="str">
        <f aca="false">IF((COUNTA(CurriculumDetail!G741:G743) &gt; 0), "x", "")</f>
        <v/>
      </c>
      <c r="H98" s="1" t="str">
        <f aca="false">IF((COUNTA(CurriculumDetail!H741:H743) &gt; 0), "x", "")</f>
        <v/>
      </c>
      <c r="I98" s="1" t="str">
        <f aca="false">IF((COUNTA(CurriculumDetail!I741:I743) &gt; 0), "x", "")</f>
        <v/>
      </c>
      <c r="J98" s="1" t="str">
        <f aca="false">IF((COUNTA(CurriculumDetail!J741:J743) &gt; 0), "x", "")</f>
        <v/>
      </c>
      <c r="K98" s="1" t="str">
        <f aca="false">IF((COUNTA(CurriculumDetail!K741:K743) &gt; 0), "x", "")</f>
        <v/>
      </c>
      <c r="L98" s="1" t="str">
        <f aca="false">IF((COUNTA(CurriculumDetail!L741:L743) &gt; 0), "x", "")</f>
        <v/>
      </c>
      <c r="M98" s="1" t="str">
        <f aca="false">IF((COUNTA(CurriculumDetail!M741:M743) &gt; 0), "x", "")</f>
        <v/>
      </c>
      <c r="N98" s="1" t="str">
        <f aca="false">IF((COUNTA(CurriculumDetail!N741:N743) &gt; 0), "x", "")</f>
        <v/>
      </c>
      <c r="O98" s="1" t="str">
        <f aca="false">IF((COUNTA(CurriculumDetail!O741:O743) &gt; 0), "x", "")</f>
        <v/>
      </c>
      <c r="P98" s="1" t="str">
        <f aca="false">IF((COUNTA(CurriculumDetail!P741:P743) &gt; 0), "x", "")</f>
        <v/>
      </c>
      <c r="Q98" s="1" t="str">
        <f aca="false">IF((COUNTA(CurriculumDetail!Q741:Q743) &gt; 0), "x", "")</f>
        <v/>
      </c>
      <c r="R98" s="1" t="str">
        <f aca="false">IF((COUNTA(CurriculumDetail!R741:R743) &gt; 0), "x", "")</f>
        <v/>
      </c>
      <c r="S98" s="1" t="str">
        <f aca="false">IF((COUNTA(CurriculumDetail!U741:U743) &gt; 0), "x", "")</f>
        <v/>
      </c>
      <c r="T98" s="1" t="str">
        <f aca="false">IF((COUNTA(CurriculumDetail!V741:V743) &gt; 0), "x", "")</f>
        <v/>
      </c>
      <c r="U98" s="1" t="str">
        <f aca="false">IF((COUNTA(CurriculumDetail!W741:W743) &gt; 0), "x", "")</f>
        <v/>
      </c>
      <c r="V98" s="1" t="str">
        <f aca="false">IF((COUNTA(CurriculumDetail!X741:X743) &gt; 0), "x", "")</f>
        <v>x</v>
      </c>
      <c r="W98" s="1" t="str">
        <f aca="false">IF((COUNTA(#REF!) &gt; 0), "x", "")</f>
        <v>x</v>
      </c>
      <c r="X98" s="1" t="str">
        <f aca="false">IF((COUNTA(#REF!) &gt; 0), "x", "")</f>
        <v>x</v>
      </c>
      <c r="Y98" s="1" t="str">
        <f aca="false">IF((COUNTA(CurriculumDetail!Y741:Y743) &gt; 0), "x", "")</f>
        <v/>
      </c>
      <c r="Z98" s="1" t="str">
        <f aca="false">IF((COUNTA(CurriculumDetail!Z741:Z743) &gt; 0), "x", "")</f>
        <v/>
      </c>
      <c r="AA98" s="1" t="str">
        <f aca="false">IF((COUNTA(CurriculumDetail!AA741:AA743) &gt; 0), "x", "")</f>
        <v>x</v>
      </c>
      <c r="AB98" s="1" t="str">
        <f aca="false">IF((COUNTA(CurriculumDetail!AB741:AB743) &gt; 0), "x", "")</f>
        <v/>
      </c>
      <c r="AC98" s="1" t="str">
        <f aca="false">IF((COUNTA(CurriculumDetail!AC741:AC743) &gt; 0), "x", "")</f>
        <v/>
      </c>
      <c r="AD98" s="1" t="str">
        <f aca="false">IF((COUNTA(CurriculumDetail!AD741:AD743) &gt; 0), "x", "")</f>
        <v/>
      </c>
      <c r="AE98" s="1" t="str">
        <f aca="false">IF((COUNTA(CurriculumDetail!AE741:AE743) &gt; 0), "x", "")</f>
        <v/>
      </c>
      <c r="AF98" s="1" t="str">
        <f aca="false">IF((COUNTA(CurriculumDetail!AF741:AF743) &gt; 0), "x", "")</f>
        <v/>
      </c>
      <c r="AG98" s="1" t="str">
        <f aca="false">IF((COUNTA(CurriculumDetail!AG741:AG743) &gt; 0), "x", "")</f>
        <v/>
      </c>
      <c r="AH98" s="1" t="str">
        <f aca="false">IF((COUNTA(CurriculumDetail!AH741:AH743) &gt; 0), "x", "")</f>
        <v/>
      </c>
      <c r="AI98" s="1" t="str">
        <f aca="false">IF((COUNTA(CurriculumDetail!AI741:AI743) &gt; 0), "x", "")</f>
        <v/>
      </c>
      <c r="AJ98" s="1" t="str">
        <f aca="false">IF((COUNTA(CurriculumDetail!AJ741:AJ743) &gt; 0), "x", "")</f>
        <v/>
      </c>
    </row>
    <row collapsed="false" customFormat="true" customHeight="false" hidden="false" ht="12.65" outlineLevel="0" r="99" s="1">
      <c r="A99" s="25" t="s">
        <v>646</v>
      </c>
      <c r="B99" s="25" t="s">
        <v>677</v>
      </c>
      <c r="C99" s="1" t="n">
        <v>0</v>
      </c>
      <c r="D99" s="1" t="n">
        <v>0</v>
      </c>
      <c r="E99" s="1" t="b">
        <f aca="false">AND(OR(CurriculumDetail!F746&gt;0,CurriculumDetail!C746&lt;&gt;1),OR(CurriculumDetail!F747&gt;0,CurriculumDetail!C747&lt;&gt;1),OR(CurriculumDetail!F748&gt;0,CurriculumDetail!C748&lt;&gt;1),OR(CurriculumDetail!F749&gt;0,CurriculumDetail!C749&lt;&gt;1),OR(CurriculumDetail!F750&gt;0,CurriculumDetail!C750&lt;&gt;1))</f>
        <v>1</v>
      </c>
      <c r="F99" s="1" t="b">
        <f aca="false">AND(OR(CurriculumDetail!F746&gt;0,CurriculumDetail!C746&lt;&gt;2),OR(CurriculumDetail!F747&gt;0,CurriculumDetail!C747&lt;&gt;2),OR(CurriculumDetail!F748&gt;0,CurriculumDetail!C748&lt;&gt;2),OR(CurriculumDetail!F749&gt;0,CurriculumDetail!C749&lt;&gt;2),OR(CurriculumDetail!F750&gt;0,CurriculumDetail!C750&lt;&gt;2))</f>
        <v>1</v>
      </c>
      <c r="G99" s="1" t="str">
        <f aca="false">IF((COUNTA(CurriculumDetail!G745:G750) &gt; 0), "x", "")</f>
        <v/>
      </c>
      <c r="H99" s="1" t="str">
        <f aca="false">IF((COUNTA(CurriculumDetail!H745:H750) &gt; 0), "x", "")</f>
        <v/>
      </c>
      <c r="I99" s="1" t="str">
        <f aca="false">IF((COUNTA(CurriculumDetail!I745:I750) &gt; 0), "x", "")</f>
        <v/>
      </c>
      <c r="J99" s="1" t="str">
        <f aca="false">IF((COUNTA(CurriculumDetail!J745:J750) &gt; 0), "x", "")</f>
        <v/>
      </c>
      <c r="K99" s="1" t="str">
        <f aca="false">IF((COUNTA(CurriculumDetail!K745:K750) &gt; 0), "x", "")</f>
        <v/>
      </c>
      <c r="L99" s="1" t="str">
        <f aca="false">IF((COUNTA(CurriculumDetail!L745:L750) &gt; 0), "x", "")</f>
        <v/>
      </c>
      <c r="M99" s="1" t="str">
        <f aca="false">IF((COUNTA(CurriculumDetail!M745:M750) &gt; 0), "x", "")</f>
        <v/>
      </c>
      <c r="N99" s="1" t="str">
        <f aca="false">IF((COUNTA(CurriculumDetail!N745:N750) &gt; 0), "x", "")</f>
        <v/>
      </c>
      <c r="O99" s="1" t="str">
        <f aca="false">IF((COUNTA(CurriculumDetail!O745:O750) &gt; 0), "x", "")</f>
        <v/>
      </c>
      <c r="P99" s="1" t="str">
        <f aca="false">IF((COUNTA(CurriculumDetail!P745:P750) &gt; 0), "x", "")</f>
        <v/>
      </c>
      <c r="Q99" s="1" t="str">
        <f aca="false">IF((COUNTA(CurriculumDetail!Q745:Q750) &gt; 0), "x", "")</f>
        <v/>
      </c>
      <c r="R99" s="1" t="str">
        <f aca="false">IF((COUNTA(CurriculumDetail!R745:R750) &gt; 0), "x", "")</f>
        <v/>
      </c>
      <c r="S99" s="1" t="str">
        <f aca="false">IF((COUNTA(CurriculumDetail!U745:U750) &gt; 0), "x", "")</f>
        <v>x</v>
      </c>
      <c r="T99" s="1" t="str">
        <f aca="false">IF((COUNTA(CurriculumDetail!V745:V750) &gt; 0), "x", "")</f>
        <v/>
      </c>
      <c r="U99" s="1" t="str">
        <f aca="false">IF((COUNTA(CurriculumDetail!W745:W750) &gt; 0), "x", "")</f>
        <v/>
      </c>
      <c r="V99" s="1" t="str">
        <f aca="false">IF((COUNTA(CurriculumDetail!X745:X750) &gt; 0), "x", "")</f>
        <v/>
      </c>
      <c r="W99" s="1" t="str">
        <f aca="false">IF((COUNTA(#REF!) &gt; 0), "x", "")</f>
        <v>x</v>
      </c>
      <c r="X99" s="1" t="str">
        <f aca="false">IF((COUNTA(#REF!) &gt; 0), "x", "")</f>
        <v>x</v>
      </c>
      <c r="Y99" s="1" t="str">
        <f aca="false">IF((COUNTA(CurriculumDetail!Y745:Y750) &gt; 0), "x", "")</f>
        <v/>
      </c>
      <c r="Z99" s="1" t="str">
        <f aca="false">IF((COUNTA(CurriculumDetail!Z745:Z750) &gt; 0), "x", "")</f>
        <v/>
      </c>
      <c r="AA99" s="1" t="str">
        <f aca="false">IF((COUNTA(CurriculumDetail!AA745:AA750) &gt; 0), "x", "")</f>
        <v>x</v>
      </c>
      <c r="AB99" s="1" t="str">
        <f aca="false">IF((COUNTA(CurriculumDetail!AB745:AB750) &gt; 0), "x", "")</f>
        <v/>
      </c>
      <c r="AC99" s="1" t="str">
        <f aca="false">IF((COUNTA(CurriculumDetail!AC745:AC750) &gt; 0), "x", "")</f>
        <v/>
      </c>
      <c r="AD99" s="1" t="str">
        <f aca="false">IF((COUNTA(CurriculumDetail!AD745:AD750) &gt; 0), "x", "")</f>
        <v/>
      </c>
      <c r="AE99" s="1" t="str">
        <f aca="false">IF((COUNTA(CurriculumDetail!AE745:AE750) &gt; 0), "x", "")</f>
        <v/>
      </c>
      <c r="AF99" s="1" t="str">
        <f aca="false">IF((COUNTA(CurriculumDetail!AF745:AF750) &gt; 0), "x", "")</f>
        <v/>
      </c>
      <c r="AG99" s="1" t="str">
        <f aca="false">IF((COUNTA(CurriculumDetail!AG745:AG750) &gt; 0), "x", "")</f>
        <v/>
      </c>
      <c r="AH99" s="1" t="str">
        <f aca="false">IF((COUNTA(CurriculumDetail!AH745:AH750) &gt; 0), "x", "")</f>
        <v/>
      </c>
      <c r="AI99" s="1" t="str">
        <f aca="false">IF((COUNTA(CurriculumDetail!AI745:AI750) &gt; 0), "x", "")</f>
        <v/>
      </c>
      <c r="AJ99" s="1" t="str">
        <f aca="false">IF((COUNTA(CurriculumDetail!AJ745:AJ750) &gt; 0), "x", "")</f>
        <v/>
      </c>
    </row>
    <row collapsed="false" customFormat="true" customHeight="false" hidden="false" ht="12.65" outlineLevel="0" r="100" s="1">
      <c r="A100" s="25" t="s">
        <v>683</v>
      </c>
      <c r="B100" s="25" t="s">
        <v>690</v>
      </c>
      <c r="C100" s="1" t="n">
        <v>0</v>
      </c>
      <c r="D100" s="1" t="n">
        <v>3</v>
      </c>
      <c r="E100" s="1" t="b">
        <f aca="false">AND(OR(CurriculumDetail!F718&gt;0,CurriculumDetail!C718&lt;&gt;1))</f>
        <v>1</v>
      </c>
      <c r="F100" s="1" t="b">
        <f aca="false">AND(OR(CurriculumDetail!F718&gt;0,CurriculumDetail!C718&lt;&gt;2))</f>
        <v>1</v>
      </c>
      <c r="G100" s="1" t="str">
        <f aca="false">IF((COUNTA(CurriculumDetail!G717:G718) &gt; 0), "x", "")</f>
        <v/>
      </c>
      <c r="H100" s="1" t="str">
        <f aca="false">IF((COUNTA(CurriculumDetail!H717:H718) &gt; 0), "x", "")</f>
        <v/>
      </c>
      <c r="I100" s="1" t="str">
        <f aca="false">IF((COUNTA(CurriculumDetail!I717:I718) &gt; 0), "x", "")</f>
        <v/>
      </c>
      <c r="J100" s="1" t="str">
        <f aca="false">IF((COUNTA(CurriculumDetail!J717:J718) &gt; 0), "x", "")</f>
        <v/>
      </c>
      <c r="K100" s="1" t="str">
        <f aca="false">IF((COUNTA(CurriculumDetail!K717:K718) &gt; 0), "x", "")</f>
        <v/>
      </c>
      <c r="L100" s="1" t="str">
        <f aca="false">IF((COUNTA(CurriculumDetail!L717:L718) &gt; 0), "x", "")</f>
        <v/>
      </c>
      <c r="M100" s="1" t="str">
        <f aca="false">IF((COUNTA(CurriculumDetail!M717:M718) &gt; 0), "x", "")</f>
        <v/>
      </c>
      <c r="N100" s="1" t="str">
        <f aca="false">IF((COUNTA(CurriculumDetail!N717:N718) &gt; 0), "x", "")</f>
        <v/>
      </c>
      <c r="O100" s="1" t="str">
        <f aca="false">IF((COUNTA(CurriculumDetail!O717:O718) &gt; 0), "x", "")</f>
        <v/>
      </c>
      <c r="P100" s="1" t="str">
        <f aca="false">IF((COUNTA(CurriculumDetail!P717:P718) &gt; 0), "x", "")</f>
        <v/>
      </c>
      <c r="Q100" s="1" t="str">
        <f aca="false">IF((COUNTA(CurriculumDetail!Q717:Q718) &gt; 0), "x", "")</f>
        <v/>
      </c>
      <c r="R100" s="1" t="str">
        <f aca="false">IF((COUNTA(CurriculumDetail!R717:R718) &gt; 0), "x", "")</f>
        <v/>
      </c>
      <c r="S100" s="1" t="str">
        <f aca="false">IF((COUNTA(CurriculumDetail!U717:U718) &gt; 0), "x", "")</f>
        <v/>
      </c>
      <c r="T100" s="1" t="str">
        <f aca="false">IF((COUNTA(CurriculumDetail!V717:V718) &gt; 0), "x", "")</f>
        <v/>
      </c>
      <c r="U100" s="1" t="str">
        <f aca="false">IF((COUNTA(CurriculumDetail!W717:W718) &gt; 0), "x", "")</f>
        <v/>
      </c>
      <c r="V100" s="1" t="str">
        <f aca="false">IF((COUNTA(CurriculumDetail!X717:X718) &gt; 0), "x", "")</f>
        <v>x</v>
      </c>
      <c r="W100" s="1" t="str">
        <f aca="false">IF((COUNTA(#REF!) &gt; 0), "x", "")</f>
        <v>x</v>
      </c>
      <c r="X100" s="1" t="str">
        <f aca="false">IF((COUNTA(#REF!) &gt; 0), "x", "")</f>
        <v>x</v>
      </c>
      <c r="Y100" s="1" t="str">
        <f aca="false">IF((COUNTA(CurriculumDetail!Y717:Y718) &gt; 0), "x", "")</f>
        <v/>
      </c>
      <c r="Z100" s="1" t="str">
        <f aca="false">IF((COUNTA(CurriculumDetail!Z717:Z718) &gt; 0), "x", "")</f>
        <v/>
      </c>
      <c r="AA100" s="1" t="str">
        <f aca="false">IF((COUNTA(CurriculumDetail!AA717:AA718) &gt; 0), "x", "")</f>
        <v>x</v>
      </c>
      <c r="AB100" s="1" t="str">
        <f aca="false">IF((COUNTA(CurriculumDetail!AB717:AB718) &gt; 0), "x", "")</f>
        <v/>
      </c>
      <c r="AC100" s="1" t="str">
        <f aca="false">IF((COUNTA(CurriculumDetail!AC717:AC718) &gt; 0), "x", "")</f>
        <v/>
      </c>
      <c r="AD100" s="1" t="str">
        <f aca="false">IF((COUNTA(CurriculumDetail!AD717:AD718) &gt; 0), "x", "")</f>
        <v/>
      </c>
      <c r="AE100" s="1" t="str">
        <f aca="false">IF((COUNTA(CurriculumDetail!AE717:AE718) &gt; 0), "x", "")</f>
        <v/>
      </c>
      <c r="AF100" s="1" t="str">
        <f aca="false">IF((COUNTA(CurriculumDetail!AF717:AF718) &gt; 0), "x", "")</f>
        <v/>
      </c>
      <c r="AG100" s="1" t="str">
        <f aca="false">IF((COUNTA(CurriculumDetail!AG717:AG718) &gt; 0), "x", "")</f>
        <v/>
      </c>
      <c r="AH100" s="1" t="str">
        <f aca="false">IF((COUNTA(CurriculumDetail!AH717:AH718) &gt; 0), "x", "")</f>
        <v/>
      </c>
      <c r="AI100" s="1" t="str">
        <f aca="false">IF((COUNTA(CurriculumDetail!AI717:AI718) &gt; 0), "x", "")</f>
        <v/>
      </c>
      <c r="AJ100" s="1" t="str">
        <f aca="false">IF((COUNTA(CurriculumDetail!AJ717:AJ718) &gt; 0), "x", "")</f>
        <v/>
      </c>
    </row>
    <row collapsed="false" customFormat="true" customHeight="false" hidden="false" ht="12.65" outlineLevel="0" r="101" s="1">
      <c r="A101" s="25" t="s">
        <v>683</v>
      </c>
      <c r="B101" s="25" t="s">
        <v>684</v>
      </c>
      <c r="C101" s="1" t="n">
        <v>2</v>
      </c>
      <c r="D101" s="1" t="n">
        <v>0</v>
      </c>
      <c r="E101" s="1" t="b">
        <f aca="false">AND(OR(CurriculumDetail!F753&gt;0,CurriculumDetail!C753&lt;&gt;1),OR(CurriculumDetail!F754&gt;0,CurriculumDetail!C754&lt;&gt;1),OR(CurriculumDetail!F755&gt;0,CurriculumDetail!C755&lt;&gt;1),OR(CurriculumDetail!F756&gt;0,CurriculumDetail!C756&lt;&gt;1),OR(CurriculumDetail!F757&gt;0,CurriculumDetail!C757&lt;&gt;1))</f>
        <v>1</v>
      </c>
      <c r="F101" s="1" t="b">
        <f aca="false">AND(OR(CurriculumDetail!F753&gt;0,CurriculumDetail!C753&lt;&gt;2),OR(CurriculumDetail!F754&gt;0,CurriculumDetail!C754&lt;&gt;2),OR(CurriculumDetail!F755&gt;0,CurriculumDetail!C755&lt;&gt;2),OR(CurriculumDetail!F756&gt;0,CurriculumDetail!C756&lt;&gt;2),OR(CurriculumDetail!F757&gt;0,CurriculumDetail!C757&lt;&gt;2))</f>
        <v>1</v>
      </c>
      <c r="G101" s="1" t="str">
        <f aca="false">IF((COUNTA(CurriculumDetail!G752:G757) &gt; 0), "x", "")</f>
        <v/>
      </c>
      <c r="H101" s="1" t="str">
        <f aca="false">IF((COUNTA(CurriculumDetail!H752:H757) &gt; 0), "x", "")</f>
        <v/>
      </c>
      <c r="I101" s="1" t="str">
        <f aca="false">IF((COUNTA(CurriculumDetail!I752:I757) &gt; 0), "x", "")</f>
        <v/>
      </c>
      <c r="J101" s="1" t="str">
        <f aca="false">IF((COUNTA(CurriculumDetail!J752:J757) &gt; 0), "x", "")</f>
        <v/>
      </c>
      <c r="K101" s="1" t="str">
        <f aca="false">IF((COUNTA(CurriculumDetail!K752:K757) &gt; 0), "x", "")</f>
        <v/>
      </c>
      <c r="L101" s="1" t="str">
        <f aca="false">IF((COUNTA(CurriculumDetail!L752:L757) &gt; 0), "x", "")</f>
        <v>x</v>
      </c>
      <c r="M101" s="1" t="str">
        <f aca="false">IF((COUNTA(CurriculumDetail!M752:M757) &gt; 0), "x", "")</f>
        <v/>
      </c>
      <c r="N101" s="1" t="str">
        <f aca="false">IF((COUNTA(CurriculumDetail!N752:N757) &gt; 0), "x", "")</f>
        <v/>
      </c>
      <c r="O101" s="1" t="str">
        <f aca="false">IF((COUNTA(CurriculumDetail!O752:O757) &gt; 0), "x", "")</f>
        <v/>
      </c>
      <c r="P101" s="1" t="str">
        <f aca="false">IF((COUNTA(CurriculumDetail!P752:P757) &gt; 0), "x", "")</f>
        <v/>
      </c>
      <c r="Q101" s="1" t="str">
        <f aca="false">IF((COUNTA(CurriculumDetail!Q752:Q757) &gt; 0), "x", "")</f>
        <v/>
      </c>
      <c r="R101" s="1" t="str">
        <f aca="false">IF((COUNTA(CurriculumDetail!R752:R757) &gt; 0), "x", "")</f>
        <v/>
      </c>
      <c r="S101" s="1" t="str">
        <f aca="false">IF((COUNTA(CurriculumDetail!U752:U757) &gt; 0), "x", "")</f>
        <v/>
      </c>
      <c r="T101" s="1" t="str">
        <f aca="false">IF((COUNTA(CurriculumDetail!V752:V757) &gt; 0), "x", "")</f>
        <v/>
      </c>
      <c r="U101" s="1" t="str">
        <f aca="false">IF((COUNTA(CurriculumDetail!W752:W757) &gt; 0), "x", "")</f>
        <v/>
      </c>
      <c r="V101" s="1" t="str">
        <f aca="false">IF((COUNTA(CurriculumDetail!X752:X757) &gt; 0), "x", "")</f>
        <v/>
      </c>
      <c r="W101" s="1" t="str">
        <f aca="false">IF((COUNTA(#REF!) &gt; 0), "x", "")</f>
        <v>x</v>
      </c>
      <c r="X101" s="1" t="str">
        <f aca="false">IF((COUNTA(#REF!) &gt; 0), "x", "")</f>
        <v>x</v>
      </c>
      <c r="Y101" s="1" t="str">
        <f aca="false">IF((COUNTA(CurriculumDetail!Y752:Y757) &gt; 0), "x", "")</f>
        <v/>
      </c>
      <c r="Z101" s="1" t="str">
        <f aca="false">IF((COUNTA(CurriculumDetail!Z752:Z757) &gt; 0), "x", "")</f>
        <v/>
      </c>
      <c r="AA101" s="1" t="str">
        <f aca="false">IF((COUNTA(CurriculumDetail!AA752:AA757) &gt; 0), "x", "")</f>
        <v>x</v>
      </c>
      <c r="AB101" s="1" t="str">
        <f aca="false">IF((COUNTA(CurriculumDetail!AB752:AB757) &gt; 0), "x", "")</f>
        <v/>
      </c>
      <c r="AC101" s="1" t="str">
        <f aca="false">IF((COUNTA(CurriculumDetail!AC752:AC757) &gt; 0), "x", "")</f>
        <v/>
      </c>
      <c r="AD101" s="1" t="str">
        <f aca="false">IF((COUNTA(CurriculumDetail!AD752:AD757) &gt; 0), "x", "")</f>
        <v/>
      </c>
      <c r="AE101" s="1" t="str">
        <f aca="false">IF((COUNTA(CurriculumDetail!AE752:AE757) &gt; 0), "x", "")</f>
        <v/>
      </c>
      <c r="AF101" s="1" t="str">
        <f aca="false">IF((COUNTA(CurriculumDetail!AF752:AF757) &gt; 0), "x", "")</f>
        <v/>
      </c>
      <c r="AG101" s="1" t="str">
        <f aca="false">IF((COUNTA(CurriculumDetail!AG752:AG757) &gt; 0), "x", "")</f>
        <v/>
      </c>
      <c r="AH101" s="1" t="str">
        <f aca="false">IF((COUNTA(CurriculumDetail!AH752:AH757) &gt; 0), "x", "")</f>
        <v/>
      </c>
      <c r="AI101" s="1" t="str">
        <f aca="false">IF((COUNTA(CurriculumDetail!AI752:AI757) &gt; 0), "x", "")</f>
        <v/>
      </c>
      <c r="AJ101" s="1" t="str">
        <f aca="false">IF((COUNTA(CurriculumDetail!AJ752:AJ757) &gt; 0), "x", "")</f>
        <v/>
      </c>
    </row>
    <row collapsed="false" customFormat="true" customHeight="false" hidden="false" ht="12.65" outlineLevel="0" r="102" s="1">
      <c r="A102" s="25" t="s">
        <v>683</v>
      </c>
      <c r="B102" s="25" t="s">
        <v>690</v>
      </c>
      <c r="C102" s="1" t="n">
        <v>2</v>
      </c>
      <c r="D102" s="1" t="n">
        <v>0</v>
      </c>
      <c r="E102" s="1" t="b">
        <f aca="false">AND(OR(CurriculumDetail!F760&gt;0,CurriculumDetail!C760&lt;&gt;1),OR(CurriculumDetail!F761&gt;0,CurriculumDetail!C761&lt;&gt;1),OR(CurriculumDetail!F762&gt;0,CurriculumDetail!C762&lt;&gt;1),OR(CurriculumDetail!F763&gt;0,CurriculumDetail!C763&lt;&gt;1),OR(CurriculumDetail!F764&gt;0,CurriculumDetail!C764&lt;&gt;1),OR(CurriculumDetail!F765&gt;0,CurriculumDetail!C765&lt;&gt;1),OR(CurriculumDetail!F766&gt;0,CurriculumDetail!C766&lt;&gt;1))</f>
        <v>1</v>
      </c>
      <c r="F102" s="1" t="b">
        <f aca="false">AND(OR(CurriculumDetail!F760&gt;0,CurriculumDetail!C760&lt;&gt;2),OR(CurriculumDetail!F761&gt;0,CurriculumDetail!C761&lt;&gt;2),OR(CurriculumDetail!F762&gt;0,CurriculumDetail!C762&lt;&gt;2),OR(CurriculumDetail!F763&gt;0,CurriculumDetail!C763&lt;&gt;2),OR(CurriculumDetail!F764&gt;0,CurriculumDetail!C764&lt;&gt;2),OR(CurriculumDetail!F765&gt;0,CurriculumDetail!C765&lt;&gt;2),OR(CurriculumDetail!F766&gt;0,CurriculumDetail!C766&lt;&gt;2))</f>
        <v>1</v>
      </c>
      <c r="G102" s="1" t="str">
        <f aca="false">IF((COUNTA(CurriculumDetail!G759:G766) &gt; 0), "x", "")</f>
        <v/>
      </c>
      <c r="H102" s="1" t="str">
        <f aca="false">IF((COUNTA(CurriculumDetail!H759:H766) &gt; 0), "x", "")</f>
        <v/>
      </c>
      <c r="I102" s="1" t="str">
        <f aca="false">IF((COUNTA(CurriculumDetail!I759:I766) &gt; 0), "x", "")</f>
        <v/>
      </c>
      <c r="J102" s="1" t="str">
        <f aca="false">IF((COUNTA(CurriculumDetail!J759:J766) &gt; 0), "x", "")</f>
        <v/>
      </c>
      <c r="K102" s="1" t="str">
        <f aca="false">IF((COUNTA(CurriculumDetail!K759:K766) &gt; 0), "x", "")</f>
        <v/>
      </c>
      <c r="L102" s="1" t="str">
        <f aca="false">IF((COUNTA(CurriculumDetail!L759:L766) &gt; 0), "x", "")</f>
        <v>x</v>
      </c>
      <c r="M102" s="1" t="str">
        <f aca="false">IF((COUNTA(CurriculumDetail!M759:M766) &gt; 0), "x", "")</f>
        <v/>
      </c>
      <c r="N102" s="1" t="str">
        <f aca="false">IF((COUNTA(CurriculumDetail!N759:N766) &gt; 0), "x", "")</f>
        <v/>
      </c>
      <c r="O102" s="1" t="str">
        <f aca="false">IF((COUNTA(CurriculumDetail!O759:O766) &gt; 0), "x", "")</f>
        <v/>
      </c>
      <c r="P102" s="1" t="str">
        <f aca="false">IF((COUNTA(CurriculumDetail!P759:P766) &gt; 0), "x", "")</f>
        <v/>
      </c>
      <c r="Q102" s="1" t="str">
        <f aca="false">IF((COUNTA(CurriculumDetail!Q759:Q766) &gt; 0), "x", "")</f>
        <v/>
      </c>
      <c r="R102" s="1" t="str">
        <f aca="false">IF((COUNTA(CurriculumDetail!R759:R766) &gt; 0), "x", "")</f>
        <v/>
      </c>
      <c r="S102" s="1" t="str">
        <f aca="false">IF((COUNTA(CurriculumDetail!U759:U766) &gt; 0), "x", "")</f>
        <v/>
      </c>
      <c r="T102" s="1" t="str">
        <f aca="false">IF((COUNTA(CurriculumDetail!V759:V766) &gt; 0), "x", "")</f>
        <v/>
      </c>
      <c r="U102" s="1" t="str">
        <f aca="false">IF((COUNTA(CurriculumDetail!W759:W766) &gt; 0), "x", "")</f>
        <v/>
      </c>
      <c r="V102" s="1" t="str">
        <f aca="false">IF((COUNTA(CurriculumDetail!X759:X766) &gt; 0), "x", "")</f>
        <v/>
      </c>
      <c r="W102" s="1" t="str">
        <f aca="false">IF((COUNTA(#REF!) &gt; 0), "x", "")</f>
        <v>x</v>
      </c>
      <c r="X102" s="1" t="str">
        <f aca="false">IF((COUNTA(#REF!) &gt; 0), "x", "")</f>
        <v>x</v>
      </c>
      <c r="Y102" s="1" t="str">
        <f aca="false">IF((COUNTA(CurriculumDetail!Y759:Y766) &gt; 0), "x", "")</f>
        <v/>
      </c>
      <c r="Z102" s="1" t="str">
        <f aca="false">IF((COUNTA(CurriculumDetail!Z759:Z766) &gt; 0), "x", "")</f>
        <v/>
      </c>
      <c r="AA102" s="1" t="str">
        <f aca="false">IF((COUNTA(CurriculumDetail!AA759:AA766) &gt; 0), "x", "")</f>
        <v>x</v>
      </c>
      <c r="AB102" s="1" t="str">
        <f aca="false">IF((COUNTA(CurriculumDetail!AB759:AB766) &gt; 0), "x", "")</f>
        <v/>
      </c>
      <c r="AC102" s="1" t="str">
        <f aca="false">IF((COUNTA(CurriculumDetail!AC759:AC766) &gt; 0), "x", "")</f>
        <v/>
      </c>
      <c r="AD102" s="1" t="str">
        <f aca="false">IF((COUNTA(CurriculumDetail!AD759:AD766) &gt; 0), "x", "")</f>
        <v/>
      </c>
      <c r="AE102" s="1" t="str">
        <f aca="false">IF((COUNTA(CurriculumDetail!AE759:AE766) &gt; 0), "x", "")</f>
        <v/>
      </c>
      <c r="AF102" s="1" t="str">
        <f aca="false">IF((COUNTA(CurriculumDetail!AF759:AF766) &gt; 0), "x", "")</f>
        <v/>
      </c>
      <c r="AG102" s="1" t="str">
        <f aca="false">IF((COUNTA(CurriculumDetail!AG759:AG766) &gt; 0), "x", "")</f>
        <v/>
      </c>
      <c r="AH102" s="1" t="str">
        <f aca="false">IF((COUNTA(CurriculumDetail!AH759:AH766) &gt; 0), "x", "")</f>
        <v/>
      </c>
      <c r="AI102" s="1" t="str">
        <f aca="false">IF((COUNTA(CurriculumDetail!AI759:AI766) &gt; 0), "x", "")</f>
        <v/>
      </c>
      <c r="AJ102" s="1" t="str">
        <f aca="false">IF((COUNTA(CurriculumDetail!AJ759:AJ766) &gt; 0), "x", "")</f>
        <v/>
      </c>
    </row>
    <row collapsed="false" customFormat="true" customHeight="false" hidden="false" ht="12.65" outlineLevel="0" r="103" s="1">
      <c r="A103" s="25" t="s">
        <v>683</v>
      </c>
      <c r="B103" s="25" t="s">
        <v>690</v>
      </c>
      <c r="C103" s="1" t="n">
        <v>0</v>
      </c>
      <c r="D103" s="1" t="n">
        <v>3</v>
      </c>
      <c r="E103" s="1" t="b">
        <f aca="false">AND(OR(CurriculumDetail!F769&gt;0,CurriculumDetail!C769&lt;&gt;1))</f>
        <v>1</v>
      </c>
      <c r="F103" s="1" t="b">
        <f aca="false">AND(OR(CurriculumDetail!F769&gt;0,CurriculumDetail!C769&lt;&gt;2))</f>
        <v>1</v>
      </c>
      <c r="G103" s="1" t="str">
        <f aca="false">IF((COUNTA(CurriculumDetail!G768:G769) &gt; 0), "x", "")</f>
        <v/>
      </c>
      <c r="H103" s="1" t="str">
        <f aca="false">IF((COUNTA(CurriculumDetail!H768:H769) &gt; 0), "x", "")</f>
        <v/>
      </c>
      <c r="I103" s="1" t="str">
        <f aca="false">IF((COUNTA(CurriculumDetail!I768:I769) &gt; 0), "x", "")</f>
        <v/>
      </c>
      <c r="J103" s="1" t="str">
        <f aca="false">IF((COUNTA(CurriculumDetail!J768:J769) &gt; 0), "x", "")</f>
        <v/>
      </c>
      <c r="K103" s="1" t="str">
        <f aca="false">IF((COUNTA(CurriculumDetail!K768:K769) &gt; 0), "x", "")</f>
        <v/>
      </c>
      <c r="L103" s="1" t="str">
        <f aca="false">IF((COUNTA(CurriculumDetail!L768:L769) &gt; 0), "x", "")</f>
        <v>x</v>
      </c>
      <c r="M103" s="1" t="str">
        <f aca="false">IF((COUNTA(CurriculumDetail!M768:M769) &gt; 0), "x", "")</f>
        <v/>
      </c>
      <c r="N103" s="1" t="str">
        <f aca="false">IF((COUNTA(CurriculumDetail!N768:N769) &gt; 0), "x", "")</f>
        <v/>
      </c>
      <c r="O103" s="1" t="str">
        <f aca="false">IF((COUNTA(CurriculumDetail!O768:O769) &gt; 0), "x", "")</f>
        <v/>
      </c>
      <c r="P103" s="1" t="str">
        <f aca="false">IF((COUNTA(CurriculumDetail!P768:P769) &gt; 0), "x", "")</f>
        <v/>
      </c>
      <c r="Q103" s="1" t="str">
        <f aca="false">IF((COUNTA(CurriculumDetail!Q768:Q769) &gt; 0), "x", "")</f>
        <v/>
      </c>
      <c r="R103" s="1" t="str">
        <f aca="false">IF((COUNTA(CurriculumDetail!R768:R769) &gt; 0), "x", "")</f>
        <v/>
      </c>
      <c r="S103" s="1" t="str">
        <f aca="false">IF((COUNTA(CurriculumDetail!U768:U769) &gt; 0), "x", "")</f>
        <v/>
      </c>
      <c r="T103" s="1" t="str">
        <f aca="false">IF((COUNTA(CurriculumDetail!V768:V769) &gt; 0), "x", "")</f>
        <v/>
      </c>
      <c r="U103" s="1" t="str">
        <f aca="false">IF((COUNTA(CurriculumDetail!W768:W769) &gt; 0), "x", "")</f>
        <v/>
      </c>
      <c r="V103" s="1" t="str">
        <f aca="false">IF((COUNTA(CurriculumDetail!X768:X769) &gt; 0), "x", "")</f>
        <v/>
      </c>
      <c r="W103" s="1" t="str">
        <f aca="false">IF((COUNTA(#REF!) &gt; 0), "x", "")</f>
        <v>x</v>
      </c>
      <c r="X103" s="1" t="str">
        <f aca="false">IF((COUNTA(#REF!) &gt; 0), "x", "")</f>
        <v>x</v>
      </c>
      <c r="Y103" s="1" t="str">
        <f aca="false">IF((COUNTA(CurriculumDetail!Y768:Y769) &gt; 0), "x", "")</f>
        <v/>
      </c>
      <c r="Z103" s="1" t="str">
        <f aca="false">IF((COUNTA(CurriculumDetail!Z768:Z769) &gt; 0), "x", "")</f>
        <v/>
      </c>
      <c r="AA103" s="1" t="str">
        <f aca="false">IF((COUNTA(CurriculumDetail!AA768:AA769) &gt; 0), "x", "")</f>
        <v>x</v>
      </c>
      <c r="AB103" s="1" t="str">
        <f aca="false">IF((COUNTA(CurriculumDetail!AB768:AB769) &gt; 0), "x", "")</f>
        <v/>
      </c>
      <c r="AC103" s="1" t="str">
        <f aca="false">IF((COUNTA(CurriculumDetail!AC768:AC769) &gt; 0), "x", "")</f>
        <v/>
      </c>
      <c r="AD103" s="1" t="str">
        <f aca="false">IF((COUNTA(CurriculumDetail!AD768:AD769) &gt; 0), "x", "")</f>
        <v/>
      </c>
      <c r="AE103" s="1" t="str">
        <f aca="false">IF((COUNTA(CurriculumDetail!AE768:AE769) &gt; 0), "x", "")</f>
        <v/>
      </c>
      <c r="AF103" s="1" t="str">
        <f aca="false">IF((COUNTA(CurriculumDetail!AF768:AF769) &gt; 0), "x", "")</f>
        <v/>
      </c>
      <c r="AG103" s="1" t="str">
        <f aca="false">IF((COUNTA(CurriculumDetail!AG768:AG769) &gt; 0), "x", "")</f>
        <v/>
      </c>
      <c r="AH103" s="1" t="str">
        <f aca="false">IF((COUNTA(CurriculumDetail!AH768:AH769) &gt; 0), "x", "")</f>
        <v/>
      </c>
      <c r="AI103" s="1" t="str">
        <f aca="false">IF((COUNTA(CurriculumDetail!AI768:AI769) &gt; 0), "x", "")</f>
        <v/>
      </c>
      <c r="AJ103" s="1" t="str">
        <f aca="false">IF((COUNTA(CurriculumDetail!AJ768:AJ769) &gt; 0), "x", "")</f>
        <v/>
      </c>
    </row>
    <row collapsed="false" customFormat="true" customHeight="false" hidden="false" ht="12.65" outlineLevel="0" r="104" s="1">
      <c r="A104" s="25" t="s">
        <v>683</v>
      </c>
      <c r="B104" s="25" t="s">
        <v>699</v>
      </c>
      <c r="C104" s="1" t="n">
        <v>2</v>
      </c>
      <c r="D104" s="1" t="n">
        <v>3</v>
      </c>
      <c r="E104" s="1" t="b">
        <f aca="false">AND(OR(CurriculumDetail!F772&gt;0,CurriculumDetail!C772&lt;&gt;1),OR(CurriculumDetail!F773&gt;0,CurriculumDetail!C773&lt;&gt;1),OR(CurriculumDetail!F774&gt;0,CurriculumDetail!C774&lt;&gt;1),OR(CurriculumDetail!F775&gt;0,CurriculumDetail!C775&lt;&gt;1))</f>
        <v>1</v>
      </c>
      <c r="F104" s="1" t="b">
        <f aca="false">AND(OR(CurriculumDetail!F772&gt;0,CurriculumDetail!C772&lt;&gt;2),OR(CurriculumDetail!F773&gt;0,CurriculumDetail!C773&lt;&gt;2),OR(CurriculumDetail!F774&gt;0,CurriculumDetail!C774&lt;&gt;2),OR(CurriculumDetail!F775&gt;0,CurriculumDetail!C775&lt;&gt;2))</f>
        <v>1</v>
      </c>
      <c r="G104" s="1" t="str">
        <f aca="false">IF((COUNTA(CurriculumDetail!G771:G775) &gt; 0), "x", "")</f>
        <v/>
      </c>
      <c r="H104" s="1" t="str">
        <f aca="false">IF((COUNTA(CurriculumDetail!H771:H775) &gt; 0), "x", "")</f>
        <v/>
      </c>
      <c r="I104" s="1" t="str">
        <f aca="false">IF((COUNTA(CurriculumDetail!I771:I775) &gt; 0), "x", "")</f>
        <v/>
      </c>
      <c r="J104" s="1" t="str">
        <f aca="false">IF((COUNTA(CurriculumDetail!J771:J775) &gt; 0), "x", "")</f>
        <v/>
      </c>
      <c r="K104" s="1" t="str">
        <f aca="false">IF((COUNTA(CurriculumDetail!K771:K775) &gt; 0), "x", "")</f>
        <v/>
      </c>
      <c r="L104" s="1" t="str">
        <f aca="false">IF((COUNTA(CurriculumDetail!L771:L775) &gt; 0), "x", "")</f>
        <v>x</v>
      </c>
      <c r="M104" s="1" t="str">
        <f aca="false">IF((COUNTA(CurriculumDetail!M771:M775) &gt; 0), "x", "")</f>
        <v/>
      </c>
      <c r="N104" s="1" t="str">
        <f aca="false">IF((COUNTA(CurriculumDetail!N771:N775) &gt; 0), "x", "")</f>
        <v/>
      </c>
      <c r="O104" s="1" t="str">
        <f aca="false">IF((COUNTA(CurriculumDetail!O771:O775) &gt; 0), "x", "")</f>
        <v/>
      </c>
      <c r="P104" s="1" t="str">
        <f aca="false">IF((COUNTA(CurriculumDetail!P771:P775) &gt; 0), "x", "")</f>
        <v/>
      </c>
      <c r="Q104" s="1" t="str">
        <f aca="false">IF((COUNTA(CurriculumDetail!Q771:Q775) &gt; 0), "x", "")</f>
        <v/>
      </c>
      <c r="R104" s="1" t="str">
        <f aca="false">IF((COUNTA(CurriculumDetail!R771:R775) &gt; 0), "x", "")</f>
        <v/>
      </c>
      <c r="S104" s="1" t="str">
        <f aca="false">IF((COUNTA(CurriculumDetail!U771:U775) &gt; 0), "x", "")</f>
        <v/>
      </c>
      <c r="T104" s="1" t="str">
        <f aca="false">IF((COUNTA(CurriculumDetail!V771:V775) &gt; 0), "x", "")</f>
        <v/>
      </c>
      <c r="U104" s="1" t="str">
        <f aca="false">IF((COUNTA(CurriculumDetail!W771:W775) &gt; 0), "x", "")</f>
        <v/>
      </c>
      <c r="V104" s="1" t="str">
        <f aca="false">IF((COUNTA(CurriculumDetail!X771:X775) &gt; 0), "x", "")</f>
        <v/>
      </c>
      <c r="W104" s="1" t="str">
        <f aca="false">IF((COUNTA(#REF!) &gt; 0), "x", "")</f>
        <v>x</v>
      </c>
      <c r="X104" s="1" t="str">
        <f aca="false">IF((COUNTA(#REF!) &gt; 0), "x", "")</f>
        <v>x</v>
      </c>
      <c r="Y104" s="1" t="str">
        <f aca="false">IF((COUNTA(CurriculumDetail!Y771:Y775) &gt; 0), "x", "")</f>
        <v/>
      </c>
      <c r="Z104" s="1" t="str">
        <f aca="false">IF((COUNTA(CurriculumDetail!Z771:Z775) &gt; 0), "x", "")</f>
        <v/>
      </c>
      <c r="AA104" s="1" t="str">
        <f aca="false">IF((COUNTA(CurriculumDetail!AA771:AA775) &gt; 0), "x", "")</f>
        <v>x</v>
      </c>
      <c r="AB104" s="1" t="str">
        <f aca="false">IF((COUNTA(CurriculumDetail!AB771:AB775) &gt; 0), "x", "")</f>
        <v/>
      </c>
      <c r="AC104" s="1" t="str">
        <f aca="false">IF((COUNTA(CurriculumDetail!AC771:AC775) &gt; 0), "x", "")</f>
        <v/>
      </c>
      <c r="AD104" s="1" t="str">
        <f aca="false">IF((COUNTA(CurriculumDetail!AD771:AD775) &gt; 0), "x", "")</f>
        <v/>
      </c>
      <c r="AE104" s="1" t="str">
        <f aca="false">IF((COUNTA(CurriculumDetail!AE771:AE775) &gt; 0), "x", "")</f>
        <v/>
      </c>
      <c r="AF104" s="1" t="str">
        <f aca="false">IF((COUNTA(CurriculumDetail!AF771:AF775) &gt; 0), "x", "")</f>
        <v/>
      </c>
      <c r="AG104" s="1" t="str">
        <f aca="false">IF((COUNTA(CurriculumDetail!AG771:AG775) &gt; 0), "x", "")</f>
        <v/>
      </c>
      <c r="AH104" s="1" t="str">
        <f aca="false">IF((COUNTA(CurriculumDetail!AH771:AH775) &gt; 0), "x", "")</f>
        <v/>
      </c>
      <c r="AI104" s="1" t="str">
        <f aca="false">IF((COUNTA(CurriculumDetail!AI771:AI775) &gt; 0), "x", "")</f>
        <v/>
      </c>
      <c r="AJ104" s="1" t="str">
        <f aca="false">IF((COUNTA(CurriculumDetail!AJ771:AJ775) &gt; 0), "x", "")</f>
        <v/>
      </c>
    </row>
    <row collapsed="false" customFormat="true" customHeight="false" hidden="false" ht="12.65" outlineLevel="0" r="105" s="1">
      <c r="A105" s="25" t="s">
        <v>683</v>
      </c>
      <c r="B105" s="25" t="s">
        <v>706</v>
      </c>
      <c r="C105" s="1" t="n">
        <v>0</v>
      </c>
      <c r="D105" s="1" t="n">
        <v>3</v>
      </c>
      <c r="E105" s="1" t="b">
        <f aca="false">AND(OR(CurriculumDetail!F778&gt;0,CurriculumDetail!C778&lt;&gt;1),OR(CurriculumDetail!F779&gt;0,CurriculumDetail!C779&lt;&gt;1),OR(CurriculumDetail!F780&gt;0,CurriculumDetail!C780&lt;&gt;1),OR(CurriculumDetail!F781&gt;0,CurriculumDetail!C781&lt;&gt;1),OR(CurriculumDetail!F782&gt;0,CurriculumDetail!C782&lt;&gt;1),OR(CurriculumDetail!F783&gt;0,CurriculumDetail!C783&lt;&gt;1),OR(CurriculumDetail!F784&gt;0,CurriculumDetail!C784&lt;&gt;1))</f>
        <v>1</v>
      </c>
      <c r="F105" s="1" t="b">
        <f aca="false">AND(OR(CurriculumDetail!F778&gt;0,CurriculumDetail!C778&lt;&gt;2),OR(CurriculumDetail!F779&gt;0,CurriculumDetail!C779&lt;&gt;2),OR(CurriculumDetail!F780&gt;0,CurriculumDetail!C780&lt;&gt;2),OR(CurriculumDetail!F781&gt;0,CurriculumDetail!C781&lt;&gt;2),OR(CurriculumDetail!F782&gt;0,CurriculumDetail!C782&lt;&gt;2),OR(CurriculumDetail!F783&gt;0,CurriculumDetail!C783&lt;&gt;2),OR(CurriculumDetail!F784&gt;0,CurriculumDetail!C784&lt;&gt;2))</f>
        <v>1</v>
      </c>
      <c r="G105" s="1" t="str">
        <f aca="false">IF((COUNTA(CurriculumDetail!G777:G784) &gt; 0), "x", "")</f>
        <v/>
      </c>
      <c r="H105" s="1" t="str">
        <f aca="false">IF((COUNTA(CurriculumDetail!H777:H784) &gt; 0), "x", "")</f>
        <v/>
      </c>
      <c r="I105" s="1" t="str">
        <f aca="false">IF((COUNTA(CurriculumDetail!I777:I784) &gt; 0), "x", "")</f>
        <v/>
      </c>
      <c r="J105" s="1" t="str">
        <f aca="false">IF((COUNTA(CurriculumDetail!J777:J784) &gt; 0), "x", "")</f>
        <v/>
      </c>
      <c r="K105" s="1" t="str">
        <f aca="false">IF((COUNTA(CurriculumDetail!K777:K784) &gt; 0), "x", "")</f>
        <v/>
      </c>
      <c r="L105" s="1" t="str">
        <f aca="false">IF((COUNTA(CurriculumDetail!L777:L784) &gt; 0), "x", "")</f>
        <v>x</v>
      </c>
      <c r="M105" s="1" t="str">
        <f aca="false">IF((COUNTA(CurriculumDetail!M777:M784) &gt; 0), "x", "")</f>
        <v/>
      </c>
      <c r="N105" s="1" t="str">
        <f aca="false">IF((COUNTA(CurriculumDetail!N777:N784) &gt; 0), "x", "")</f>
        <v/>
      </c>
      <c r="O105" s="1" t="str">
        <f aca="false">IF((COUNTA(CurriculumDetail!O777:O784) &gt; 0), "x", "")</f>
        <v/>
      </c>
      <c r="P105" s="1" t="str">
        <f aca="false">IF((COUNTA(CurriculumDetail!P777:P784) &gt; 0), "x", "")</f>
        <v/>
      </c>
      <c r="Q105" s="1" t="str">
        <f aca="false">IF((COUNTA(CurriculumDetail!Q777:Q784) &gt; 0), "x", "")</f>
        <v/>
      </c>
      <c r="R105" s="1" t="str">
        <f aca="false">IF((COUNTA(CurriculumDetail!R777:R784) &gt; 0), "x", "")</f>
        <v/>
      </c>
      <c r="S105" s="1" t="str">
        <f aca="false">IF((COUNTA(CurriculumDetail!U777:U784) &gt; 0), "x", "")</f>
        <v/>
      </c>
      <c r="T105" s="1" t="str">
        <f aca="false">IF((COUNTA(CurriculumDetail!V777:V784) &gt; 0), "x", "")</f>
        <v/>
      </c>
      <c r="U105" s="1" t="str">
        <f aca="false">IF((COUNTA(CurriculumDetail!W777:W784) &gt; 0), "x", "")</f>
        <v/>
      </c>
      <c r="V105" s="1" t="str">
        <f aca="false">IF((COUNTA(CurriculumDetail!X777:X784) &gt; 0), "x", "")</f>
        <v/>
      </c>
      <c r="W105" s="1" t="str">
        <f aca="false">IF((COUNTA(#REF!) &gt; 0), "x", "")</f>
        <v>x</v>
      </c>
      <c r="X105" s="1" t="str">
        <f aca="false">IF((COUNTA(#REF!) &gt; 0), "x", "")</f>
        <v>x</v>
      </c>
      <c r="Y105" s="1" t="str">
        <f aca="false">IF((COUNTA(CurriculumDetail!Y777:Y784) &gt; 0), "x", "")</f>
        <v/>
      </c>
      <c r="Z105" s="1" t="str">
        <f aca="false">IF((COUNTA(CurriculumDetail!Z777:Z784) &gt; 0), "x", "")</f>
        <v/>
      </c>
      <c r="AA105" s="1" t="str">
        <f aca="false">IF((COUNTA(CurriculumDetail!AA777:AA784) &gt; 0), "x", "")</f>
        <v>x</v>
      </c>
      <c r="AB105" s="1" t="str">
        <f aca="false">IF((COUNTA(CurriculumDetail!AB777:AB784) &gt; 0), "x", "")</f>
        <v/>
      </c>
      <c r="AC105" s="1" t="str">
        <f aca="false">IF((COUNTA(CurriculumDetail!AC777:AC784) &gt; 0), "x", "")</f>
        <v/>
      </c>
      <c r="AD105" s="1" t="str">
        <f aca="false">IF((COUNTA(CurriculumDetail!AD777:AD784) &gt; 0), "x", "")</f>
        <v/>
      </c>
      <c r="AE105" s="1" t="str">
        <f aca="false">IF((COUNTA(CurriculumDetail!AE777:AE784) &gt; 0), "x", "")</f>
        <v/>
      </c>
      <c r="AF105" s="1" t="str">
        <f aca="false">IF((COUNTA(CurriculumDetail!AF777:AF784) &gt; 0), "x", "")</f>
        <v/>
      </c>
      <c r="AG105" s="1" t="str">
        <f aca="false">IF((COUNTA(CurriculumDetail!AG777:AG784) &gt; 0), "x", "")</f>
        <v/>
      </c>
      <c r="AH105" s="1" t="str">
        <f aca="false">IF((COUNTA(CurriculumDetail!AH777:AH784) &gt; 0), "x", "")</f>
        <v/>
      </c>
      <c r="AI105" s="1" t="str">
        <f aca="false">IF((COUNTA(CurriculumDetail!AI777:AI784) &gt; 0), "x", "")</f>
        <v/>
      </c>
      <c r="AJ105" s="1" t="str">
        <f aca="false">IF((COUNTA(CurriculumDetail!AJ777:AJ784) &gt; 0), "x", "")</f>
        <v/>
      </c>
    </row>
    <row collapsed="false" customFormat="true" customHeight="false" hidden="false" ht="12.65" outlineLevel="0" r="106" s="1">
      <c r="A106" s="25" t="s">
        <v>683</v>
      </c>
      <c r="B106" s="25" t="s">
        <v>714</v>
      </c>
      <c r="C106" s="1" t="n">
        <v>0</v>
      </c>
      <c r="D106" s="1" t="n">
        <v>3</v>
      </c>
      <c r="E106" s="1" t="b">
        <f aca="false">AND(OR(CurriculumDetail!F787&gt;0,CurriculumDetail!C787&lt;&gt;1),OR(CurriculumDetail!F788&gt;0,CurriculumDetail!C788&lt;&gt;1),OR(CurriculumDetail!F789&gt;0,CurriculumDetail!C789&lt;&gt;1),OR(CurriculumDetail!F790&gt;0,CurriculumDetail!C790&lt;&gt;1),OR(CurriculumDetail!F791&gt;0,CurriculumDetail!C791&lt;&gt;1),OR(CurriculumDetail!F792&gt;0,CurriculumDetail!C792&lt;&gt;1))</f>
        <v>1</v>
      </c>
      <c r="F106" s="1" t="b">
        <f aca="false">AND(OR(CurriculumDetail!F787&gt;0,CurriculumDetail!C787&lt;&gt;2),OR(CurriculumDetail!F788&gt;0,CurriculumDetail!C788&lt;&gt;2),OR(CurriculumDetail!F789&gt;0,CurriculumDetail!C789&lt;&gt;2),OR(CurriculumDetail!F790&gt;0,CurriculumDetail!C790&lt;&gt;2),OR(CurriculumDetail!F791&gt;0,CurriculumDetail!C791&lt;&gt;2),OR(CurriculumDetail!F792&gt;0,CurriculumDetail!C792&lt;&gt;2))</f>
        <v>1</v>
      </c>
      <c r="G106" s="1" t="str">
        <f aca="false">IF((COUNTA(CurriculumDetail!G786:G792) &gt; 0), "x", "")</f>
        <v/>
      </c>
      <c r="H106" s="1" t="str">
        <f aca="false">IF((COUNTA(CurriculumDetail!H786:H792) &gt; 0), "x", "")</f>
        <v/>
      </c>
      <c r="I106" s="1" t="str">
        <f aca="false">IF((COUNTA(CurriculumDetail!I786:I792) &gt; 0), "x", "")</f>
        <v/>
      </c>
      <c r="J106" s="1" t="str">
        <f aca="false">IF((COUNTA(CurriculumDetail!J786:J792) &gt; 0), "x", "")</f>
        <v/>
      </c>
      <c r="K106" s="1" t="str">
        <f aca="false">IF((COUNTA(CurriculumDetail!K786:K792) &gt; 0), "x", "")</f>
        <v/>
      </c>
      <c r="L106" s="1" t="str">
        <f aca="false">IF((COUNTA(CurriculumDetail!L786:L792) &gt; 0), "x", "")</f>
        <v>x</v>
      </c>
      <c r="M106" s="1" t="str">
        <f aca="false">IF((COUNTA(CurriculumDetail!M786:M792) &gt; 0), "x", "")</f>
        <v/>
      </c>
      <c r="N106" s="1" t="str">
        <f aca="false">IF((COUNTA(CurriculumDetail!N786:N792) &gt; 0), "x", "")</f>
        <v/>
      </c>
      <c r="O106" s="1" t="str">
        <f aca="false">IF((COUNTA(CurriculumDetail!O786:O792) &gt; 0), "x", "")</f>
        <v/>
      </c>
      <c r="P106" s="1" t="str">
        <f aca="false">IF((COUNTA(CurriculumDetail!P786:P792) &gt; 0), "x", "")</f>
        <v/>
      </c>
      <c r="Q106" s="1" t="str">
        <f aca="false">IF((COUNTA(CurriculumDetail!Q786:Q792) &gt; 0), "x", "")</f>
        <v/>
      </c>
      <c r="R106" s="1" t="str">
        <f aca="false">IF((COUNTA(CurriculumDetail!R786:R792) &gt; 0), "x", "")</f>
        <v/>
      </c>
      <c r="S106" s="1" t="str">
        <f aca="false">IF((COUNTA(CurriculumDetail!U786:U792) &gt; 0), "x", "")</f>
        <v/>
      </c>
      <c r="T106" s="1" t="str">
        <f aca="false">IF((COUNTA(CurriculumDetail!V786:V792) &gt; 0), "x", "")</f>
        <v/>
      </c>
      <c r="U106" s="1" t="str">
        <f aca="false">IF((COUNTA(CurriculumDetail!W786:W792) &gt; 0), "x", "")</f>
        <v/>
      </c>
      <c r="V106" s="1" t="str">
        <f aca="false">IF((COUNTA(CurriculumDetail!X786:X792) &gt; 0), "x", "")</f>
        <v/>
      </c>
      <c r="W106" s="1" t="str">
        <f aca="false">IF((COUNTA(#REF!) &gt; 0), "x", "")</f>
        <v>x</v>
      </c>
      <c r="X106" s="1" t="str">
        <f aca="false">IF((COUNTA(#REF!) &gt; 0), "x", "")</f>
        <v>x</v>
      </c>
      <c r="Y106" s="1" t="str">
        <f aca="false">IF((COUNTA(CurriculumDetail!Y786:Y792) &gt; 0), "x", "")</f>
        <v/>
      </c>
      <c r="Z106" s="1" t="str">
        <f aca="false">IF((COUNTA(CurriculumDetail!Z786:Z792) &gt; 0), "x", "")</f>
        <v/>
      </c>
      <c r="AA106" s="1" t="str">
        <f aca="false">IF((COUNTA(CurriculumDetail!AA786:AA792) &gt; 0), "x", "")</f>
        <v>x</v>
      </c>
      <c r="AB106" s="1" t="str">
        <f aca="false">IF((COUNTA(CurriculumDetail!AB786:AB792) &gt; 0), "x", "")</f>
        <v/>
      </c>
      <c r="AC106" s="1" t="str">
        <f aca="false">IF((COUNTA(CurriculumDetail!AC786:AC792) &gt; 0), "x", "")</f>
        <v/>
      </c>
      <c r="AD106" s="1" t="str">
        <f aca="false">IF((COUNTA(CurriculumDetail!AD786:AD792) &gt; 0), "x", "")</f>
        <v/>
      </c>
      <c r="AE106" s="1" t="str">
        <f aca="false">IF((COUNTA(CurriculumDetail!AE786:AE792) &gt; 0), "x", "")</f>
        <v/>
      </c>
      <c r="AF106" s="1" t="str">
        <f aca="false">IF((COUNTA(CurriculumDetail!AF786:AF792) &gt; 0), "x", "")</f>
        <v/>
      </c>
      <c r="AG106" s="1" t="str">
        <f aca="false">IF((COUNTA(CurriculumDetail!AG786:AG792) &gt; 0), "x", "")</f>
        <v/>
      </c>
      <c r="AH106" s="1" t="str">
        <f aca="false">IF((COUNTA(CurriculumDetail!AH786:AH792) &gt; 0), "x", "")</f>
        <v/>
      </c>
      <c r="AI106" s="1" t="str">
        <f aca="false">IF((COUNTA(CurriculumDetail!AI786:AI792) &gt; 0), "x", "")</f>
        <v/>
      </c>
      <c r="AJ106" s="1" t="str">
        <f aca="false">IF((COUNTA(CurriculumDetail!AJ786:AJ792) &gt; 0), "x", "")</f>
        <v/>
      </c>
    </row>
    <row collapsed="false" customFormat="true" customHeight="false" hidden="false" ht="12.65" outlineLevel="0" r="107" s="1">
      <c r="A107" s="25" t="s">
        <v>683</v>
      </c>
      <c r="B107" s="25" t="s">
        <v>721</v>
      </c>
      <c r="C107" s="1" t="n">
        <v>0</v>
      </c>
      <c r="D107" s="1" t="n">
        <v>2</v>
      </c>
      <c r="E107" s="1" t="b">
        <f aca="false">AND(OR(CurriculumDetail!F795&gt;0,CurriculumDetail!C795&lt;&gt;1),OR(CurriculumDetail!F796&gt;0,CurriculumDetail!C796&lt;&gt;1),OR(CurriculumDetail!F797&gt;0,CurriculumDetail!C797&lt;&gt;1),OR(CurriculumDetail!F798&gt;0,CurriculumDetail!C798&lt;&gt;1))</f>
        <v>1</v>
      </c>
      <c r="F107" s="1" t="b">
        <f aca="false">AND(OR(CurriculumDetail!F795&gt;0,CurriculumDetail!C795&lt;&gt;2),OR(CurriculumDetail!F796&gt;0,CurriculumDetail!C796&lt;&gt;2),OR(CurriculumDetail!F797&gt;0,CurriculumDetail!C797&lt;&gt;2),OR(CurriculumDetail!F798&gt;0,CurriculumDetail!C798&lt;&gt;2))</f>
        <v>1</v>
      </c>
      <c r="G107" s="1" t="str">
        <f aca="false">IF((COUNTA(CurriculumDetail!G794:G798) &gt; 0), "x", "")</f>
        <v/>
      </c>
      <c r="H107" s="1" t="str">
        <f aca="false">IF((COUNTA(CurriculumDetail!H794:H798) &gt; 0), "x", "")</f>
        <v/>
      </c>
      <c r="I107" s="1" t="str">
        <f aca="false">IF((COUNTA(CurriculumDetail!I794:I798) &gt; 0), "x", "")</f>
        <v/>
      </c>
      <c r="J107" s="1" t="str">
        <f aca="false">IF((COUNTA(CurriculumDetail!J794:J798) &gt; 0), "x", "")</f>
        <v/>
      </c>
      <c r="K107" s="1" t="str">
        <f aca="false">IF((COUNTA(CurriculumDetail!K794:K798) &gt; 0), "x", "")</f>
        <v/>
      </c>
      <c r="L107" s="1" t="str">
        <f aca="false">IF((COUNTA(CurriculumDetail!L794:L798) &gt; 0), "x", "")</f>
        <v>x</v>
      </c>
      <c r="M107" s="1" t="str">
        <f aca="false">IF((COUNTA(CurriculumDetail!M794:M798) &gt; 0), "x", "")</f>
        <v/>
      </c>
      <c r="N107" s="1" t="str">
        <f aca="false">IF((COUNTA(CurriculumDetail!N794:N798) &gt; 0), "x", "")</f>
        <v/>
      </c>
      <c r="O107" s="1" t="str">
        <f aca="false">IF((COUNTA(CurriculumDetail!O794:O798) &gt; 0), "x", "")</f>
        <v/>
      </c>
      <c r="P107" s="1" t="str">
        <f aca="false">IF((COUNTA(CurriculumDetail!P794:P798) &gt; 0), "x", "")</f>
        <v/>
      </c>
      <c r="Q107" s="1" t="str">
        <f aca="false">IF((COUNTA(CurriculumDetail!Q794:Q798) &gt; 0), "x", "")</f>
        <v/>
      </c>
      <c r="R107" s="1" t="str">
        <f aca="false">IF((COUNTA(CurriculumDetail!R794:R798) &gt; 0), "x", "")</f>
        <v/>
      </c>
      <c r="S107" s="1" t="str">
        <f aca="false">IF((COUNTA(CurriculumDetail!U794:U798) &gt; 0), "x", "")</f>
        <v/>
      </c>
      <c r="T107" s="1" t="str">
        <f aca="false">IF((COUNTA(CurriculumDetail!V794:V798) &gt; 0), "x", "")</f>
        <v/>
      </c>
      <c r="U107" s="1" t="str">
        <f aca="false">IF((COUNTA(CurriculumDetail!W794:W798) &gt; 0), "x", "")</f>
        <v/>
      </c>
      <c r="V107" s="1" t="str">
        <f aca="false">IF((COUNTA(CurriculumDetail!X794:X798) &gt; 0), "x", "")</f>
        <v/>
      </c>
      <c r="W107" s="1" t="str">
        <f aca="false">IF((COUNTA(#REF!) &gt; 0), "x", "")</f>
        <v>x</v>
      </c>
      <c r="X107" s="1" t="str">
        <f aca="false">IF((COUNTA(#REF!) &gt; 0), "x", "")</f>
        <v>x</v>
      </c>
      <c r="Y107" s="1" t="str">
        <f aca="false">IF((COUNTA(CurriculumDetail!Y794:Y798) &gt; 0), "x", "")</f>
        <v/>
      </c>
      <c r="Z107" s="1" t="str">
        <f aca="false">IF((COUNTA(CurriculumDetail!Z794:Z798) &gt; 0), "x", "")</f>
        <v/>
      </c>
      <c r="AA107" s="1" t="str">
        <f aca="false">IF((COUNTA(CurriculumDetail!AA794:AA798) &gt; 0), "x", "")</f>
        <v>x</v>
      </c>
      <c r="AB107" s="1" t="str">
        <f aca="false">IF((COUNTA(CurriculumDetail!AB794:AB798) &gt; 0), "x", "")</f>
        <v/>
      </c>
      <c r="AC107" s="1" t="str">
        <f aca="false">IF((COUNTA(CurriculumDetail!AC794:AC798) &gt; 0), "x", "")</f>
        <v/>
      </c>
      <c r="AD107" s="1" t="str">
        <f aca="false">IF((COUNTA(CurriculumDetail!AD794:AD798) &gt; 0), "x", "")</f>
        <v/>
      </c>
      <c r="AE107" s="1" t="str">
        <f aca="false">IF((COUNTA(CurriculumDetail!AE794:AE798) &gt; 0), "x", "")</f>
        <v/>
      </c>
      <c r="AF107" s="1" t="str">
        <f aca="false">IF((COUNTA(CurriculumDetail!AF794:AF798) &gt; 0), "x", "")</f>
        <v/>
      </c>
      <c r="AG107" s="1" t="str">
        <f aca="false">IF((COUNTA(CurriculumDetail!AG794:AG798) &gt; 0), "x", "")</f>
        <v/>
      </c>
      <c r="AH107" s="1" t="str">
        <f aca="false">IF((COUNTA(CurriculumDetail!AH794:AH798) &gt; 0), "x", "")</f>
        <v/>
      </c>
      <c r="AI107" s="1" t="str">
        <f aca="false">IF((COUNTA(CurriculumDetail!AI794:AI798) &gt; 0), "x", "")</f>
        <v/>
      </c>
      <c r="AJ107" s="1" t="str">
        <f aca="false">IF((COUNTA(CurriculumDetail!AJ794:AJ798) &gt; 0), "x", "")</f>
        <v/>
      </c>
    </row>
    <row collapsed="false" customFormat="true" customHeight="false" hidden="false" ht="12.65" outlineLevel="0" r="108" s="1">
      <c r="A108" s="25" t="s">
        <v>683</v>
      </c>
      <c r="B108" s="25" t="s">
        <v>726</v>
      </c>
      <c r="C108" s="1" t="n">
        <v>0</v>
      </c>
      <c r="D108" s="1" t="n">
        <v>0</v>
      </c>
      <c r="E108" s="1" t="b">
        <f aca="false">AND(OR(CurriculumDetail!F801&gt;0,CurriculumDetail!C801&lt;&gt;1),OR(CurriculumDetail!F802&gt;0,CurriculumDetail!C802&lt;&gt;1),OR(CurriculumDetail!F803&gt;0,CurriculumDetail!C803&lt;&gt;1),OR(CurriculumDetail!F804&gt;0,CurriculumDetail!C804&lt;&gt;1))</f>
        <v>1</v>
      </c>
      <c r="F108" s="1" t="b">
        <f aca="false">AND(OR(CurriculumDetail!F801&gt;0,CurriculumDetail!C801&lt;&gt;2),OR(CurriculumDetail!F802&gt;0,CurriculumDetail!C802&lt;&gt;2),OR(CurriculumDetail!F803&gt;0,CurriculumDetail!C803&lt;&gt;2),OR(CurriculumDetail!F804&gt;0,CurriculumDetail!C804&lt;&gt;2))</f>
        <v>1</v>
      </c>
      <c r="G108" s="1" t="str">
        <f aca="false">IF((COUNTA(CurriculumDetail!G800:G804) &gt; 0), "x", "")</f>
        <v/>
      </c>
      <c r="H108" s="1" t="str">
        <f aca="false">IF((COUNTA(CurriculumDetail!H800:H804) &gt; 0), "x", "")</f>
        <v/>
      </c>
      <c r="I108" s="1" t="str">
        <f aca="false">IF((COUNTA(CurriculumDetail!I800:I804) &gt; 0), "x", "")</f>
        <v/>
      </c>
      <c r="J108" s="1" t="str">
        <f aca="false">IF((COUNTA(CurriculumDetail!J800:J804) &gt; 0), "x", "")</f>
        <v/>
      </c>
      <c r="K108" s="1" t="str">
        <f aca="false">IF((COUNTA(CurriculumDetail!K800:K804) &gt; 0), "x", "")</f>
        <v/>
      </c>
      <c r="L108" s="1" t="str">
        <f aca="false">IF((COUNTA(CurriculumDetail!L800:L804) &gt; 0), "x", "")</f>
        <v>x</v>
      </c>
      <c r="M108" s="1" t="str">
        <f aca="false">IF((COUNTA(CurriculumDetail!M800:M804) &gt; 0), "x", "")</f>
        <v/>
      </c>
      <c r="N108" s="1" t="str">
        <f aca="false">IF((COUNTA(CurriculumDetail!N800:N804) &gt; 0), "x", "")</f>
        <v/>
      </c>
      <c r="O108" s="1" t="str">
        <f aca="false">IF((COUNTA(CurriculumDetail!O800:O804) &gt; 0), "x", "")</f>
        <v/>
      </c>
      <c r="P108" s="1" t="str">
        <f aca="false">IF((COUNTA(CurriculumDetail!P800:P804) &gt; 0), "x", "")</f>
        <v/>
      </c>
      <c r="Q108" s="1" t="str">
        <f aca="false">IF((COUNTA(CurriculumDetail!Q800:Q804) &gt; 0), "x", "")</f>
        <v/>
      </c>
      <c r="R108" s="1" t="str">
        <f aca="false">IF((COUNTA(CurriculumDetail!R800:R804) &gt; 0), "x", "")</f>
        <v/>
      </c>
      <c r="S108" s="1" t="str">
        <f aca="false">IF((COUNTA(CurriculumDetail!U800:U804) &gt; 0), "x", "")</f>
        <v/>
      </c>
      <c r="T108" s="1" t="str">
        <f aca="false">IF((COUNTA(CurriculumDetail!V800:V804) &gt; 0), "x", "")</f>
        <v/>
      </c>
      <c r="U108" s="1" t="str">
        <f aca="false">IF((COUNTA(CurriculumDetail!W800:W804) &gt; 0), "x", "")</f>
        <v/>
      </c>
      <c r="V108" s="1" t="str">
        <f aca="false">IF((COUNTA(CurriculumDetail!X800:X804) &gt; 0), "x", "")</f>
        <v/>
      </c>
      <c r="W108" s="1" t="str">
        <f aca="false">IF((COUNTA(#REF!) &gt; 0), "x", "")</f>
        <v>x</v>
      </c>
      <c r="X108" s="1" t="str">
        <f aca="false">IF((COUNTA(#REF!) &gt; 0), "x", "")</f>
        <v>x</v>
      </c>
      <c r="Y108" s="1" t="str">
        <f aca="false">IF((COUNTA(CurriculumDetail!Y800:Y804) &gt; 0), "x", "")</f>
        <v/>
      </c>
      <c r="Z108" s="1" t="str">
        <f aca="false">IF((COUNTA(CurriculumDetail!Z800:Z804) &gt; 0), "x", "")</f>
        <v/>
      </c>
      <c r="AA108" s="1" t="str">
        <f aca="false">IF((COUNTA(CurriculumDetail!AA800:AA804) &gt; 0), "x", "")</f>
        <v>x</v>
      </c>
      <c r="AB108" s="1" t="str">
        <f aca="false">IF((COUNTA(CurriculumDetail!AB800:AB804) &gt; 0), "x", "")</f>
        <v/>
      </c>
      <c r="AC108" s="1" t="str">
        <f aca="false">IF((COUNTA(CurriculumDetail!AC800:AC804) &gt; 0), "x", "")</f>
        <v/>
      </c>
      <c r="AD108" s="1" t="str">
        <f aca="false">IF((COUNTA(CurriculumDetail!AD800:AD804) &gt; 0), "x", "")</f>
        <v/>
      </c>
      <c r="AE108" s="1" t="str">
        <f aca="false">IF((COUNTA(CurriculumDetail!AE800:AE804) &gt; 0), "x", "")</f>
        <v/>
      </c>
      <c r="AF108" s="1" t="str">
        <f aca="false">IF((COUNTA(CurriculumDetail!AF800:AF804) &gt; 0), "x", "")</f>
        <v/>
      </c>
      <c r="AG108" s="1" t="str">
        <f aca="false">IF((COUNTA(CurriculumDetail!AG800:AG804) &gt; 0), "x", "")</f>
        <v/>
      </c>
      <c r="AH108" s="1" t="str">
        <f aca="false">IF((COUNTA(CurriculumDetail!AH800:AH804) &gt; 0), "x", "")</f>
        <v/>
      </c>
      <c r="AI108" s="1" t="str">
        <f aca="false">IF((COUNTA(CurriculumDetail!AI800:AI804) &gt; 0), "x", "")</f>
        <v/>
      </c>
      <c r="AJ108" s="1" t="str">
        <f aca="false">IF((COUNTA(CurriculumDetail!AJ800:AJ804) &gt; 0), "x", "")</f>
        <v/>
      </c>
    </row>
    <row collapsed="false" customFormat="true" customHeight="false" hidden="false" ht="12.65" outlineLevel="0" r="109" s="1">
      <c r="A109" s="25" t="s">
        <v>683</v>
      </c>
      <c r="B109" s="25" t="s">
        <v>731</v>
      </c>
      <c r="C109" s="1" t="n">
        <v>0</v>
      </c>
      <c r="D109" s="1" t="n">
        <v>0</v>
      </c>
      <c r="E109" s="1" t="b">
        <f aca="false">AND(OR(CurriculumDetail!F807&gt;0,CurriculumDetail!C807&lt;&gt;1),OR(CurriculumDetail!F808&gt;0,CurriculumDetail!C808&lt;&gt;1),OR(CurriculumDetail!F809&gt;0,CurriculumDetail!C809&lt;&gt;1),OR(CurriculumDetail!F810&gt;0,CurriculumDetail!C810&lt;&gt;1),OR(CurriculumDetail!F811&gt;0,CurriculumDetail!C811&lt;&gt;1),OR(CurriculumDetail!F812&gt;0,CurriculumDetail!C812&lt;&gt;1),OR(CurriculumDetail!F813&gt;0,CurriculumDetail!C813&lt;&gt;1))</f>
        <v>1</v>
      </c>
      <c r="F109" s="1" t="b">
        <f aca="false">AND(OR(CurriculumDetail!F807&gt;0,CurriculumDetail!C807&lt;&gt;2),OR(CurriculumDetail!F808&gt;0,CurriculumDetail!C808&lt;&gt;2),OR(CurriculumDetail!F809&gt;0,CurriculumDetail!C809&lt;&gt;2),OR(CurriculumDetail!F810&gt;0,CurriculumDetail!C810&lt;&gt;2),OR(CurriculumDetail!F811&gt;0,CurriculumDetail!C811&lt;&gt;2),OR(CurriculumDetail!F812&gt;0,CurriculumDetail!C812&lt;&gt;2),OR(CurriculumDetail!F813&gt;0,CurriculumDetail!C813&lt;&gt;2))</f>
        <v>1</v>
      </c>
      <c r="G109" s="1" t="str">
        <f aca="false">IF((COUNTA(CurriculumDetail!G806:G813) &gt; 0), "x", "")</f>
        <v/>
      </c>
      <c r="H109" s="1" t="str">
        <f aca="false">IF((COUNTA(CurriculumDetail!H806:H813) &gt; 0), "x", "")</f>
        <v/>
      </c>
      <c r="I109" s="1" t="str">
        <f aca="false">IF((COUNTA(CurriculumDetail!I806:I813) &gt; 0), "x", "")</f>
        <v/>
      </c>
      <c r="J109" s="1" t="str">
        <f aca="false">IF((COUNTA(CurriculumDetail!J806:J813) &gt; 0), "x", "")</f>
        <v/>
      </c>
      <c r="K109" s="1" t="str">
        <f aca="false">IF((COUNTA(CurriculumDetail!K806:K813) &gt; 0), "x", "")</f>
        <v/>
      </c>
      <c r="L109" s="1" t="str">
        <f aca="false">IF((COUNTA(CurriculumDetail!L806:L813) &gt; 0), "x", "")</f>
        <v>x</v>
      </c>
      <c r="M109" s="1" t="str">
        <f aca="false">IF((COUNTA(CurriculumDetail!M806:M813) &gt; 0), "x", "")</f>
        <v/>
      </c>
      <c r="N109" s="1" t="str">
        <f aca="false">IF((COUNTA(CurriculumDetail!N806:N813) &gt; 0), "x", "")</f>
        <v/>
      </c>
      <c r="O109" s="1" t="str">
        <f aca="false">IF((COUNTA(CurriculumDetail!O806:O813) &gt; 0), "x", "")</f>
        <v/>
      </c>
      <c r="P109" s="1" t="str">
        <f aca="false">IF((COUNTA(CurriculumDetail!P806:P813) &gt; 0), "x", "")</f>
        <v/>
      </c>
      <c r="Q109" s="1" t="str">
        <f aca="false">IF((COUNTA(CurriculumDetail!Q806:Q813) &gt; 0), "x", "")</f>
        <v/>
      </c>
      <c r="R109" s="1" t="str">
        <f aca="false">IF((COUNTA(CurriculumDetail!R806:R813) &gt; 0), "x", "")</f>
        <v/>
      </c>
      <c r="S109" s="1" t="str">
        <f aca="false">IF((COUNTA(CurriculumDetail!U806:U813) &gt; 0), "x", "")</f>
        <v/>
      </c>
      <c r="T109" s="1" t="str">
        <f aca="false">IF((COUNTA(CurriculumDetail!V806:V813) &gt; 0), "x", "")</f>
        <v/>
      </c>
      <c r="U109" s="1" t="str">
        <f aca="false">IF((COUNTA(CurriculumDetail!W806:W813) &gt; 0), "x", "")</f>
        <v/>
      </c>
      <c r="V109" s="1" t="str">
        <f aca="false">IF((COUNTA(CurriculumDetail!X806:X813) &gt; 0), "x", "")</f>
        <v/>
      </c>
      <c r="W109" s="1" t="str">
        <f aca="false">IF((COUNTA(#REF!) &gt; 0), "x", "")</f>
        <v>x</v>
      </c>
      <c r="X109" s="1" t="str">
        <f aca="false">IF((COUNTA(#REF!) &gt; 0), "x", "")</f>
        <v>x</v>
      </c>
      <c r="Y109" s="1" t="str">
        <f aca="false">IF((COUNTA(CurriculumDetail!Y806:Y813) &gt; 0), "x", "")</f>
        <v/>
      </c>
      <c r="Z109" s="1" t="str">
        <f aca="false">IF((COUNTA(CurriculumDetail!Z806:Z813) &gt; 0), "x", "")</f>
        <v/>
      </c>
      <c r="AA109" s="1" t="str">
        <f aca="false">IF((COUNTA(CurriculumDetail!AA806:AA813) &gt; 0), "x", "")</f>
        <v>x</v>
      </c>
      <c r="AB109" s="1" t="str">
        <f aca="false">IF((COUNTA(CurriculumDetail!AB806:AB813) &gt; 0), "x", "")</f>
        <v/>
      </c>
      <c r="AC109" s="1" t="str">
        <f aca="false">IF((COUNTA(CurriculumDetail!AC806:AC813) &gt; 0), "x", "")</f>
        <v/>
      </c>
      <c r="AD109" s="1" t="str">
        <f aca="false">IF((COUNTA(CurriculumDetail!AD806:AD813) &gt; 0), "x", "")</f>
        <v/>
      </c>
      <c r="AE109" s="1" t="str">
        <f aca="false">IF((COUNTA(CurriculumDetail!AE806:AE813) &gt; 0), "x", "")</f>
        <v/>
      </c>
      <c r="AF109" s="1" t="str">
        <f aca="false">IF((COUNTA(CurriculumDetail!AF806:AF813) &gt; 0), "x", "")</f>
        <v/>
      </c>
      <c r="AG109" s="1" t="str">
        <f aca="false">IF((COUNTA(CurriculumDetail!AG806:AG813) &gt; 0), "x", "")</f>
        <v/>
      </c>
      <c r="AH109" s="1" t="str">
        <f aca="false">IF((COUNTA(CurriculumDetail!AH806:AH813) &gt; 0), "x", "")</f>
        <v/>
      </c>
      <c r="AI109" s="1" t="str">
        <f aca="false">IF((COUNTA(CurriculumDetail!AI806:AI813) &gt; 0), "x", "")</f>
        <v/>
      </c>
      <c r="AJ109" s="1" t="str">
        <f aca="false">IF((COUNTA(CurriculumDetail!AJ806:AJ813) &gt; 0), "x", "")</f>
        <v/>
      </c>
    </row>
    <row collapsed="false" customFormat="true" customHeight="false" hidden="false" ht="12.65" outlineLevel="0" r="110" s="1">
      <c r="A110" s="25" t="s">
        <v>683</v>
      </c>
      <c r="B110" s="25" t="s">
        <v>739</v>
      </c>
      <c r="C110" s="1" t="n">
        <v>0</v>
      </c>
      <c r="D110" s="1" t="n">
        <v>0</v>
      </c>
      <c r="E110" s="1" t="b">
        <f aca="false">AND(OR(CurriculumDetail!F816&gt;0,CurriculumDetail!C816&lt;&gt;1),OR(CurriculumDetail!F817&gt;0,CurriculumDetail!C817&lt;&gt;1),OR(CurriculumDetail!F818&gt;0,CurriculumDetail!C818&lt;&gt;1),OR(CurriculumDetail!F819&gt;0,CurriculumDetail!C819&lt;&gt;1))</f>
        <v>1</v>
      </c>
      <c r="F110" s="1" t="b">
        <f aca="false">AND(OR(CurriculumDetail!F816&gt;0,CurriculumDetail!C816&lt;&gt;2),OR(CurriculumDetail!F817&gt;0,CurriculumDetail!C817&lt;&gt;2),OR(CurriculumDetail!F818&gt;0,CurriculumDetail!C818&lt;&gt;2),OR(CurriculumDetail!F819&gt;0,CurriculumDetail!C819&lt;&gt;2))</f>
        <v>1</v>
      </c>
      <c r="G110" s="1" t="str">
        <f aca="false">IF((COUNTA(CurriculumDetail!G815:G819) &gt; 0), "x", "")</f>
        <v/>
      </c>
      <c r="H110" s="1" t="str">
        <f aca="false">IF((COUNTA(CurriculumDetail!H815:H819) &gt; 0), "x", "")</f>
        <v/>
      </c>
      <c r="I110" s="1" t="str">
        <f aca="false">IF((COUNTA(CurriculumDetail!I815:I819) &gt; 0), "x", "")</f>
        <v/>
      </c>
      <c r="J110" s="1" t="str">
        <f aca="false">IF((COUNTA(CurriculumDetail!J815:J819) &gt; 0), "x", "")</f>
        <v/>
      </c>
      <c r="K110" s="1" t="str">
        <f aca="false">IF((COUNTA(CurriculumDetail!K815:K819) &gt; 0), "x", "")</f>
        <v/>
      </c>
      <c r="L110" s="1" t="str">
        <f aca="false">IF((COUNTA(CurriculumDetail!L815:L819) &gt; 0), "x", "")</f>
        <v>x</v>
      </c>
      <c r="M110" s="1" t="str">
        <f aca="false">IF((COUNTA(CurriculumDetail!M815:M819) &gt; 0), "x", "")</f>
        <v/>
      </c>
      <c r="N110" s="1" t="str">
        <f aca="false">IF((COUNTA(CurriculumDetail!N815:N819) &gt; 0), "x", "")</f>
        <v/>
      </c>
      <c r="O110" s="1" t="str">
        <f aca="false">IF((COUNTA(CurriculumDetail!O815:O819) &gt; 0), "x", "")</f>
        <v/>
      </c>
      <c r="P110" s="1" t="str">
        <f aca="false">IF((COUNTA(CurriculumDetail!P815:P819) &gt; 0), "x", "")</f>
        <v/>
      </c>
      <c r="Q110" s="1" t="str">
        <f aca="false">IF((COUNTA(CurriculumDetail!Q815:Q819) &gt; 0), "x", "")</f>
        <v/>
      </c>
      <c r="R110" s="1" t="str">
        <f aca="false">IF((COUNTA(CurriculumDetail!R815:R819) &gt; 0), "x", "")</f>
        <v/>
      </c>
      <c r="S110" s="1" t="str">
        <f aca="false">IF((COUNTA(CurriculumDetail!U815:U819) &gt; 0), "x", "")</f>
        <v/>
      </c>
      <c r="T110" s="1" t="str">
        <f aca="false">IF((COUNTA(CurriculumDetail!V815:V819) &gt; 0), "x", "")</f>
        <v/>
      </c>
      <c r="U110" s="1" t="str">
        <f aca="false">IF((COUNTA(CurriculumDetail!W815:W819) &gt; 0), "x", "")</f>
        <v/>
      </c>
      <c r="V110" s="1" t="str">
        <f aca="false">IF((COUNTA(CurriculumDetail!X815:X819) &gt; 0), "x", "")</f>
        <v/>
      </c>
      <c r="W110" s="1" t="str">
        <f aca="false">IF((COUNTA(#REF!) &gt; 0), "x", "")</f>
        <v>x</v>
      </c>
      <c r="X110" s="1" t="str">
        <f aca="false">IF((COUNTA(#REF!) &gt; 0), "x", "")</f>
        <v>x</v>
      </c>
      <c r="Y110" s="1" t="str">
        <f aca="false">IF((COUNTA(CurriculumDetail!Y815:Y819) &gt; 0), "x", "")</f>
        <v/>
      </c>
      <c r="Z110" s="1" t="str">
        <f aca="false">IF((COUNTA(CurriculumDetail!Z815:Z819) &gt; 0), "x", "")</f>
        <v/>
      </c>
      <c r="AA110" s="1" t="str">
        <f aca="false">IF((COUNTA(CurriculumDetail!AA815:AA819) &gt; 0), "x", "")</f>
        <v>x</v>
      </c>
      <c r="AB110" s="1" t="str">
        <f aca="false">IF((COUNTA(CurriculumDetail!AB815:AB819) &gt; 0), "x", "")</f>
        <v/>
      </c>
      <c r="AC110" s="1" t="str">
        <f aca="false">IF((COUNTA(CurriculumDetail!AC815:AC819) &gt; 0), "x", "")</f>
        <v/>
      </c>
      <c r="AD110" s="1" t="str">
        <f aca="false">IF((COUNTA(CurriculumDetail!AD815:AD819) &gt; 0), "x", "")</f>
        <v/>
      </c>
      <c r="AE110" s="1" t="str">
        <f aca="false">IF((COUNTA(CurriculumDetail!AE815:AE819) &gt; 0), "x", "")</f>
        <v/>
      </c>
      <c r="AF110" s="1" t="str">
        <f aca="false">IF((COUNTA(CurriculumDetail!AF815:AF819) &gt; 0), "x", "")</f>
        <v/>
      </c>
      <c r="AG110" s="1" t="str">
        <f aca="false">IF((COUNTA(CurriculumDetail!AG815:AG819) &gt; 0), "x", "")</f>
        <v/>
      </c>
      <c r="AH110" s="1" t="str">
        <f aca="false">IF((COUNTA(CurriculumDetail!AH815:AH819) &gt; 0), "x", "")</f>
        <v/>
      </c>
      <c r="AI110" s="1" t="str">
        <f aca="false">IF((COUNTA(CurriculumDetail!AI815:AI819) &gt; 0), "x", "")</f>
        <v/>
      </c>
      <c r="AJ110" s="1" t="str">
        <f aca="false">IF((COUNTA(CurriculumDetail!AJ815:AJ819) &gt; 0), "x", "")</f>
        <v/>
      </c>
    </row>
    <row collapsed="false" customFormat="true" customHeight="false" hidden="false" ht="12.65" outlineLevel="0" r="111" s="1">
      <c r="A111" s="25" t="s">
        <v>683</v>
      </c>
      <c r="B111" s="25" t="s">
        <v>744</v>
      </c>
      <c r="C111" s="1" t="n">
        <v>0</v>
      </c>
      <c r="D111" s="1" t="n">
        <v>0</v>
      </c>
      <c r="E111" s="1" t="b">
        <f aca="false">AND(OR(CurriculumDetail!F822&gt;0,CurriculumDetail!C822&lt;&gt;1),OR(CurriculumDetail!F823&gt;0,CurriculumDetail!C823&lt;&gt;1),OR(CurriculumDetail!F824&gt;0,CurriculumDetail!C824&lt;&gt;1))</f>
        <v>1</v>
      </c>
      <c r="F111" s="1" t="b">
        <f aca="false">AND(OR(CurriculumDetail!F822&gt;0,CurriculumDetail!C822&lt;&gt;2),OR(CurriculumDetail!F823&gt;0,CurriculumDetail!C823&lt;&gt;2),OR(CurriculumDetail!F824&gt;0,CurriculumDetail!C824&lt;&gt;2))</f>
        <v>1</v>
      </c>
      <c r="G111" s="1" t="str">
        <f aca="false">IF((COUNTA(CurriculumDetail!G821:G824) &gt; 0), "x", "")</f>
        <v/>
      </c>
      <c r="H111" s="1" t="str">
        <f aca="false">IF((COUNTA(CurriculumDetail!H821:H824) &gt; 0), "x", "")</f>
        <v/>
      </c>
      <c r="I111" s="1" t="str">
        <f aca="false">IF((COUNTA(CurriculumDetail!I821:I824) &gt; 0), "x", "")</f>
        <v/>
      </c>
      <c r="J111" s="1" t="str">
        <f aca="false">IF((COUNTA(CurriculumDetail!J821:J824) &gt; 0), "x", "")</f>
        <v/>
      </c>
      <c r="K111" s="1" t="str">
        <f aca="false">IF((COUNTA(CurriculumDetail!K821:K824) &gt; 0), "x", "")</f>
        <v/>
      </c>
      <c r="L111" s="1" t="str">
        <f aca="false">IF((COUNTA(CurriculumDetail!L821:L824) &gt; 0), "x", "")</f>
        <v/>
      </c>
      <c r="M111" s="1" t="str">
        <f aca="false">IF((COUNTA(CurriculumDetail!M821:M824) &gt; 0), "x", "")</f>
        <v/>
      </c>
      <c r="N111" s="1" t="str">
        <f aca="false">IF((COUNTA(CurriculumDetail!N821:N824) &gt; 0), "x", "")</f>
        <v/>
      </c>
      <c r="O111" s="1" t="str">
        <f aca="false">IF((COUNTA(CurriculumDetail!O821:O824) &gt; 0), "x", "")</f>
        <v/>
      </c>
      <c r="P111" s="1" t="str">
        <f aca="false">IF((COUNTA(CurriculumDetail!P821:P824) &gt; 0), "x", "")</f>
        <v/>
      </c>
      <c r="Q111" s="1" t="str">
        <f aca="false">IF((COUNTA(CurriculumDetail!Q821:Q824) &gt; 0), "x", "")</f>
        <v/>
      </c>
      <c r="R111" s="1" t="str">
        <f aca="false">IF((COUNTA(CurriculumDetail!R821:R824) &gt; 0), "x", "")</f>
        <v/>
      </c>
      <c r="S111" s="1" t="str">
        <f aca="false">IF((COUNTA(CurriculumDetail!U821:U824) &gt; 0), "x", "")</f>
        <v/>
      </c>
      <c r="T111" s="1" t="str">
        <f aca="false">IF((COUNTA(CurriculumDetail!V821:V824) &gt; 0), "x", "")</f>
        <v/>
      </c>
      <c r="U111" s="1" t="str">
        <f aca="false">IF((COUNTA(CurriculumDetail!W821:W824) &gt; 0), "x", "")</f>
        <v/>
      </c>
      <c r="V111" s="1" t="str">
        <f aca="false">IF((COUNTA(CurriculumDetail!X821:X824) &gt; 0), "x", "")</f>
        <v/>
      </c>
      <c r="W111" s="1" t="str">
        <f aca="false">IF((COUNTA(#REF!) &gt; 0), "x", "")</f>
        <v>x</v>
      </c>
      <c r="X111" s="1" t="str">
        <f aca="false">IF((COUNTA(#REF!) &gt; 0), "x", "")</f>
        <v>x</v>
      </c>
      <c r="Y111" s="1" t="str">
        <f aca="false">IF((COUNTA(CurriculumDetail!Y821:Y824) &gt; 0), "x", "")</f>
        <v/>
      </c>
      <c r="Z111" s="1" t="str">
        <f aca="false">IF((COUNTA(CurriculumDetail!Z821:Z824) &gt; 0), "x", "")</f>
        <v/>
      </c>
      <c r="AA111" s="1" t="str">
        <f aca="false">IF((COUNTA(CurriculumDetail!AA821:AA824) &gt; 0), "x", "")</f>
        <v>x</v>
      </c>
      <c r="AB111" s="1" t="str">
        <f aca="false">IF((COUNTA(CurriculumDetail!AB821:AB824) &gt; 0), "x", "")</f>
        <v/>
      </c>
      <c r="AC111" s="1" t="str">
        <f aca="false">IF((COUNTA(CurriculumDetail!AC821:AC824) &gt; 0), "x", "")</f>
        <v/>
      </c>
      <c r="AD111" s="1" t="str">
        <f aca="false">IF((COUNTA(CurriculumDetail!AD821:AD824) &gt; 0), "x", "")</f>
        <v/>
      </c>
      <c r="AE111" s="1" t="str">
        <f aca="false">IF((COUNTA(CurriculumDetail!AE821:AE824) &gt; 0), "x", "")</f>
        <v/>
      </c>
      <c r="AF111" s="1" t="str">
        <f aca="false">IF((COUNTA(CurriculumDetail!AF821:AF824) &gt; 0), "x", "")</f>
        <v/>
      </c>
      <c r="AG111" s="1" t="str">
        <f aca="false">IF((COUNTA(CurriculumDetail!AG821:AG824) &gt; 0), "x", "")</f>
        <v/>
      </c>
      <c r="AH111" s="1" t="str">
        <f aca="false">IF((COUNTA(CurriculumDetail!AH821:AH824) &gt; 0), "x", "")</f>
        <v/>
      </c>
      <c r="AI111" s="1" t="str">
        <f aca="false">IF((COUNTA(CurriculumDetail!AI821:AI824) &gt; 0), "x", "")</f>
        <v/>
      </c>
      <c r="AJ111" s="1" t="str">
        <f aca="false">IF((COUNTA(CurriculumDetail!AJ821:AJ824) &gt; 0), "x", "")</f>
        <v/>
      </c>
    </row>
    <row collapsed="false" customFormat="true" customHeight="false" hidden="false" ht="12.65" outlineLevel="0" r="112" s="1">
      <c r="A112" s="25" t="s">
        <v>683</v>
      </c>
      <c r="B112" s="25" t="s">
        <v>748</v>
      </c>
      <c r="C112" s="1" t="n">
        <v>0</v>
      </c>
      <c r="D112" s="1" t="n">
        <v>0</v>
      </c>
      <c r="E112" s="1" t="b">
        <f aca="false">AND(OR(CurriculumDetail!F827&gt;0,CurriculumDetail!C827&lt;&gt;1),OR(CurriculumDetail!F828&gt;0,CurriculumDetail!C828&lt;&gt;1),OR(CurriculumDetail!F829&gt;0,CurriculumDetail!C829&lt;&gt;1))</f>
        <v>1</v>
      </c>
      <c r="F112" s="1" t="b">
        <f aca="false">AND(OR(CurriculumDetail!F827&gt;0,CurriculumDetail!C827&lt;&gt;2),OR(CurriculumDetail!F828&gt;0,CurriculumDetail!C828&lt;&gt;2),OR(CurriculumDetail!F829&gt;0,CurriculumDetail!C829&lt;&gt;2))</f>
        <v>1</v>
      </c>
      <c r="G112" s="1" t="str">
        <f aca="false">IF((COUNTA(CurriculumDetail!G826:G829) &gt; 0), "x", "")</f>
        <v/>
      </c>
      <c r="H112" s="1" t="str">
        <f aca="false">IF((COUNTA(CurriculumDetail!H826:H829) &gt; 0), "x", "")</f>
        <v/>
      </c>
      <c r="I112" s="1" t="str">
        <f aca="false">IF((COUNTA(CurriculumDetail!I826:I829) &gt; 0), "x", "")</f>
        <v/>
      </c>
      <c r="J112" s="1" t="str">
        <f aca="false">IF((COUNTA(CurriculumDetail!J826:J829) &gt; 0), "x", "")</f>
        <v/>
      </c>
      <c r="K112" s="1" t="str">
        <f aca="false">IF((COUNTA(CurriculumDetail!K826:K829) &gt; 0), "x", "")</f>
        <v/>
      </c>
      <c r="L112" s="1" t="str">
        <f aca="false">IF((COUNTA(CurriculumDetail!L826:L829) &gt; 0), "x", "")</f>
        <v/>
      </c>
      <c r="M112" s="1" t="str">
        <f aca="false">IF((COUNTA(CurriculumDetail!M826:M829) &gt; 0), "x", "")</f>
        <v/>
      </c>
      <c r="N112" s="1" t="str">
        <f aca="false">IF((COUNTA(CurriculumDetail!N826:N829) &gt; 0), "x", "")</f>
        <v/>
      </c>
      <c r="O112" s="1" t="str">
        <f aca="false">IF((COUNTA(CurriculumDetail!O826:O829) &gt; 0), "x", "")</f>
        <v/>
      </c>
      <c r="P112" s="1" t="str">
        <f aca="false">IF((COUNTA(CurriculumDetail!P826:P829) &gt; 0), "x", "")</f>
        <v/>
      </c>
      <c r="Q112" s="1" t="str">
        <f aca="false">IF((COUNTA(CurriculumDetail!Q826:Q829) &gt; 0), "x", "")</f>
        <v/>
      </c>
      <c r="R112" s="1" t="str">
        <f aca="false">IF((COUNTA(CurriculumDetail!R826:R829) &gt; 0), "x", "")</f>
        <v/>
      </c>
      <c r="S112" s="1" t="str">
        <f aca="false">IF((COUNTA(CurriculumDetail!U826:U829) &gt; 0), "x", "")</f>
        <v/>
      </c>
      <c r="T112" s="1" t="str">
        <f aca="false">IF((COUNTA(CurriculumDetail!V826:V829) &gt; 0), "x", "")</f>
        <v/>
      </c>
      <c r="U112" s="1" t="str">
        <f aca="false">IF((COUNTA(CurriculumDetail!W826:W829) &gt; 0), "x", "")</f>
        <v/>
      </c>
      <c r="V112" s="1" t="str">
        <f aca="false">IF((COUNTA(CurriculumDetail!X826:X829) &gt; 0), "x", "")</f>
        <v/>
      </c>
      <c r="W112" s="1" t="str">
        <f aca="false">IF((COUNTA(#REF!) &gt; 0), "x", "")</f>
        <v>x</v>
      </c>
      <c r="X112" s="1" t="str">
        <f aca="false">IF((COUNTA(#REF!) &gt; 0), "x", "")</f>
        <v>x</v>
      </c>
      <c r="Y112" s="1" t="str">
        <f aca="false">IF((COUNTA(CurriculumDetail!Y826:Y829) &gt; 0), "x", "")</f>
        <v/>
      </c>
      <c r="Z112" s="1" t="str">
        <f aca="false">IF((COUNTA(CurriculumDetail!Z826:Z829) &gt; 0), "x", "")</f>
        <v/>
      </c>
      <c r="AA112" s="1" t="str">
        <f aca="false">IF((COUNTA(CurriculumDetail!AA826:AA829) &gt; 0), "x", "")</f>
        <v>x</v>
      </c>
      <c r="AB112" s="1" t="str">
        <f aca="false">IF((COUNTA(CurriculumDetail!AB826:AB829) &gt; 0), "x", "")</f>
        <v/>
      </c>
      <c r="AC112" s="1" t="str">
        <f aca="false">IF((COUNTA(CurriculumDetail!AC826:AC829) &gt; 0), "x", "")</f>
        <v/>
      </c>
      <c r="AD112" s="1" t="str">
        <f aca="false">IF((COUNTA(CurriculumDetail!AD826:AD829) &gt; 0), "x", "")</f>
        <v/>
      </c>
      <c r="AE112" s="1" t="str">
        <f aca="false">IF((COUNTA(CurriculumDetail!AE826:AE829) &gt; 0), "x", "")</f>
        <v/>
      </c>
      <c r="AF112" s="1" t="str">
        <f aca="false">IF((COUNTA(CurriculumDetail!AF826:AF829) &gt; 0), "x", "")</f>
        <v/>
      </c>
      <c r="AG112" s="1" t="str">
        <f aca="false">IF((COUNTA(CurriculumDetail!AG826:AG829) &gt; 0), "x", "")</f>
        <v/>
      </c>
      <c r="AH112" s="1" t="str">
        <f aca="false">IF((COUNTA(CurriculumDetail!AH826:AH829) &gt; 0), "x", "")</f>
        <v/>
      </c>
      <c r="AI112" s="1" t="str">
        <f aca="false">IF((COUNTA(CurriculumDetail!AI826:AI829) &gt; 0), "x", "")</f>
        <v/>
      </c>
      <c r="AJ112" s="1" t="str">
        <f aca="false">IF((COUNTA(CurriculumDetail!AJ826:AJ829) &gt; 0), "x", "")</f>
        <v/>
      </c>
    </row>
    <row collapsed="false" customFormat="true" customHeight="false" hidden="false" ht="12.65" outlineLevel="0" r="113" s="1">
      <c r="A113" s="25" t="s">
        <v>683</v>
      </c>
      <c r="B113" s="25" t="s">
        <v>752</v>
      </c>
      <c r="C113" s="1" t="n">
        <v>0</v>
      </c>
      <c r="D113" s="1" t="n">
        <v>0</v>
      </c>
      <c r="E113" s="1" t="b">
        <f aca="false">AND(OR(CurriculumDetail!F832&gt;0,CurriculumDetail!C832&lt;&gt;1),OR(CurriculumDetail!F833&gt;0,CurriculumDetail!C833&lt;&gt;1))</f>
        <v>1</v>
      </c>
      <c r="F113" s="1" t="b">
        <f aca="false">AND(OR(CurriculumDetail!F832&gt;0,CurriculumDetail!C832&lt;&gt;2),OR(CurriculumDetail!F833&gt;0,CurriculumDetail!C833&lt;&gt;2))</f>
        <v>1</v>
      </c>
      <c r="G113" s="1" t="str">
        <f aca="false">IF((COUNTA(CurriculumDetail!G831:G833) &gt; 0), "x", "")</f>
        <v/>
      </c>
      <c r="H113" s="1" t="str">
        <f aca="false">IF((COUNTA(CurriculumDetail!H831:H833) &gt; 0), "x", "")</f>
        <v/>
      </c>
      <c r="I113" s="1" t="str">
        <f aca="false">IF((COUNTA(CurriculumDetail!I831:I833) &gt; 0), "x", "")</f>
        <v/>
      </c>
      <c r="J113" s="1" t="str">
        <f aca="false">IF((COUNTA(CurriculumDetail!J831:J833) &gt; 0), "x", "")</f>
        <v/>
      </c>
      <c r="K113" s="1" t="str">
        <f aca="false">IF((COUNTA(CurriculumDetail!K831:K833) &gt; 0), "x", "")</f>
        <v/>
      </c>
      <c r="L113" s="1" t="str">
        <f aca="false">IF((COUNTA(CurriculumDetail!L831:L833) &gt; 0), "x", "")</f>
        <v>x</v>
      </c>
      <c r="M113" s="1" t="str">
        <f aca="false">IF((COUNTA(CurriculumDetail!M831:M833) &gt; 0), "x", "")</f>
        <v/>
      </c>
      <c r="N113" s="1" t="str">
        <f aca="false">IF((COUNTA(CurriculumDetail!N831:N833) &gt; 0), "x", "")</f>
        <v/>
      </c>
      <c r="O113" s="1" t="str">
        <f aca="false">IF((COUNTA(CurriculumDetail!O831:O833) &gt; 0), "x", "")</f>
        <v/>
      </c>
      <c r="P113" s="1" t="str">
        <f aca="false">IF((COUNTA(CurriculumDetail!P831:P833) &gt; 0), "x", "")</f>
        <v/>
      </c>
      <c r="Q113" s="1" t="str">
        <f aca="false">IF((COUNTA(CurriculumDetail!Q831:Q833) &gt; 0), "x", "")</f>
        <v/>
      </c>
      <c r="R113" s="1" t="str">
        <f aca="false">IF((COUNTA(CurriculumDetail!R831:R833) &gt; 0), "x", "")</f>
        <v/>
      </c>
      <c r="S113" s="1" t="str">
        <f aca="false">IF((COUNTA(CurriculumDetail!U831:U833) &gt; 0), "x", "")</f>
        <v/>
      </c>
      <c r="T113" s="1" t="str">
        <f aca="false">IF((COUNTA(CurriculumDetail!V831:V833) &gt; 0), "x", "")</f>
        <v/>
      </c>
      <c r="U113" s="1" t="str">
        <f aca="false">IF((COUNTA(CurriculumDetail!W831:W833) &gt; 0), "x", "")</f>
        <v/>
      </c>
      <c r="V113" s="1" t="str">
        <f aca="false">IF((COUNTA(CurriculumDetail!X831:X833) &gt; 0), "x", "")</f>
        <v/>
      </c>
      <c r="W113" s="1" t="str">
        <f aca="false">IF((COUNTA(#REF!) &gt; 0), "x", "")</f>
        <v>x</v>
      </c>
      <c r="X113" s="1" t="str">
        <f aca="false">IF((COUNTA(#REF!) &gt; 0), "x", "")</f>
        <v>x</v>
      </c>
      <c r="Y113" s="1" t="str">
        <f aca="false">IF((COUNTA(CurriculumDetail!Y831:Y833) &gt; 0), "x", "")</f>
        <v/>
      </c>
      <c r="Z113" s="1" t="str">
        <f aca="false">IF((COUNTA(CurriculumDetail!Z831:Z833) &gt; 0), "x", "")</f>
        <v/>
      </c>
      <c r="AA113" s="1" t="str">
        <f aca="false">IF((COUNTA(CurriculumDetail!AA831:AA833) &gt; 0), "x", "")</f>
        <v>x</v>
      </c>
      <c r="AB113" s="1" t="str">
        <f aca="false">IF((COUNTA(CurriculumDetail!AB831:AB833) &gt; 0), "x", "")</f>
        <v/>
      </c>
      <c r="AC113" s="1" t="str">
        <f aca="false">IF((COUNTA(CurriculumDetail!AC831:AC833) &gt; 0), "x", "")</f>
        <v/>
      </c>
      <c r="AD113" s="1" t="str">
        <f aca="false">IF((COUNTA(CurriculumDetail!AD831:AD833) &gt; 0), "x", "")</f>
        <v/>
      </c>
      <c r="AE113" s="1" t="str">
        <f aca="false">IF((COUNTA(CurriculumDetail!AE831:AE833) &gt; 0), "x", "")</f>
        <v/>
      </c>
      <c r="AF113" s="1" t="str">
        <f aca="false">IF((COUNTA(CurriculumDetail!AF831:AF833) &gt; 0), "x", "")</f>
        <v/>
      </c>
      <c r="AG113" s="1" t="str">
        <f aca="false">IF((COUNTA(CurriculumDetail!AG831:AG833) &gt; 0), "x", "")</f>
        <v/>
      </c>
      <c r="AH113" s="1" t="str">
        <f aca="false">IF((COUNTA(CurriculumDetail!AH831:AH833) &gt; 0), "x", "")</f>
        <v/>
      </c>
      <c r="AI113" s="1" t="str">
        <f aca="false">IF((COUNTA(CurriculumDetail!AI831:AI833) &gt; 0), "x", "")</f>
        <v/>
      </c>
      <c r="AJ113" s="1" t="str">
        <f aca="false">IF((COUNTA(CurriculumDetail!AJ831:AJ833) &gt; 0), "x", "")</f>
        <v/>
      </c>
    </row>
    <row collapsed="false" customFormat="true" customHeight="false" hidden="false" ht="12.65" outlineLevel="0" r="114" s="1">
      <c r="A114" s="25" t="s">
        <v>755</v>
      </c>
      <c r="B114" s="25" t="s">
        <v>767</v>
      </c>
      <c r="C114" s="1" t="n">
        <v>0</v>
      </c>
      <c r="D114" s="1" t="n">
        <v>0</v>
      </c>
      <c r="E114" s="1" t="b">
        <f aca="false">AND(OR(CurriculumDetail!F799&gt;0,CurriculumDetail!C799&lt;&gt;1),OR(CurriculumDetail!F800&gt;0,CurriculumDetail!C800&lt;&gt;1),OR(CurriculumDetail!F801&gt;0,CurriculumDetail!C801&lt;&gt;1),OR(CurriculumDetail!F802&gt;0,CurriculumDetail!C802&lt;&gt;1))</f>
        <v>1</v>
      </c>
      <c r="F114" s="1" t="b">
        <f aca="false">AND(OR(CurriculumDetail!F799&gt;0,CurriculumDetail!C799&lt;&gt;2),OR(CurriculumDetail!F800&gt;0,CurriculumDetail!C800&lt;&gt;2),OR(CurriculumDetail!F801&gt;0,CurriculumDetail!C801&lt;&gt;2),OR(CurriculumDetail!F802&gt;0,CurriculumDetail!C802&lt;&gt;2))</f>
        <v>1</v>
      </c>
      <c r="G114" s="1" t="str">
        <f aca="false">IF((COUNTA(CurriculumDetail!G798:G802) &gt; 0), "x", "")</f>
        <v/>
      </c>
      <c r="H114" s="1" t="str">
        <f aca="false">IF((COUNTA(CurriculumDetail!H798:H802) &gt; 0), "x", "")</f>
        <v/>
      </c>
      <c r="I114" s="1" t="str">
        <f aca="false">IF((COUNTA(CurriculumDetail!I798:I802) &gt; 0), "x", "")</f>
        <v/>
      </c>
      <c r="J114" s="1" t="str">
        <f aca="false">IF((COUNTA(CurriculumDetail!J798:J802) &gt; 0), "x", "")</f>
        <v/>
      </c>
      <c r="K114" s="1" t="str">
        <f aca="false">IF((COUNTA(CurriculumDetail!K798:K802) &gt; 0), "x", "")</f>
        <v/>
      </c>
      <c r="L114" s="1" t="str">
        <f aca="false">IF((COUNTA(CurriculumDetail!L798:L802) &gt; 0), "x", "")</f>
        <v>x</v>
      </c>
      <c r="M114" s="1" t="str">
        <f aca="false">IF((COUNTA(CurriculumDetail!M798:M802) &gt; 0), "x", "")</f>
        <v/>
      </c>
      <c r="N114" s="1" t="str">
        <f aca="false">IF((COUNTA(CurriculumDetail!N798:N802) &gt; 0), "x", "")</f>
        <v/>
      </c>
      <c r="O114" s="1" t="str">
        <f aca="false">IF((COUNTA(CurriculumDetail!O798:O802) &gt; 0), "x", "")</f>
        <v/>
      </c>
      <c r="P114" s="1" t="str">
        <f aca="false">IF((COUNTA(CurriculumDetail!P798:P802) &gt; 0), "x", "")</f>
        <v/>
      </c>
      <c r="Q114" s="1" t="str">
        <f aca="false">IF((COUNTA(CurriculumDetail!Q798:Q802) &gt; 0), "x", "")</f>
        <v/>
      </c>
      <c r="R114" s="1" t="str">
        <f aca="false">IF((COUNTA(CurriculumDetail!R798:R802) &gt; 0), "x", "")</f>
        <v/>
      </c>
      <c r="S114" s="1" t="str">
        <f aca="false">IF((COUNTA(CurriculumDetail!U798:U802) &gt; 0), "x", "")</f>
        <v/>
      </c>
      <c r="T114" s="1" t="str">
        <f aca="false">IF((COUNTA(CurriculumDetail!V798:V802) &gt; 0), "x", "")</f>
        <v/>
      </c>
      <c r="U114" s="1" t="str">
        <f aca="false">IF((COUNTA(CurriculumDetail!W798:W802) &gt; 0), "x", "")</f>
        <v/>
      </c>
      <c r="V114" s="1" t="str">
        <f aca="false">IF((COUNTA(CurriculumDetail!X798:X802) &gt; 0), "x", "")</f>
        <v/>
      </c>
      <c r="W114" s="1" t="str">
        <f aca="false">IF((COUNTA(#REF!) &gt; 0), "x", "")</f>
        <v>x</v>
      </c>
      <c r="X114" s="1" t="str">
        <f aca="false">IF((COUNTA(#REF!) &gt; 0), "x", "")</f>
        <v>x</v>
      </c>
      <c r="Y114" s="1" t="str">
        <f aca="false">IF((COUNTA(CurriculumDetail!Y798:Y802) &gt; 0), "x", "")</f>
        <v/>
      </c>
      <c r="Z114" s="1" t="str">
        <f aca="false">IF((COUNTA(CurriculumDetail!Z798:Z802) &gt; 0), "x", "")</f>
        <v/>
      </c>
      <c r="AA114" s="1" t="str">
        <f aca="false">IF((COUNTA(CurriculumDetail!AA798:AA802) &gt; 0), "x", "")</f>
        <v>x</v>
      </c>
      <c r="AB114" s="1" t="str">
        <f aca="false">IF((COUNTA(CurriculumDetail!AB798:AB802) &gt; 0), "x", "")</f>
        <v/>
      </c>
      <c r="AC114" s="1" t="str">
        <f aca="false">IF((COUNTA(CurriculumDetail!AC798:AC802) &gt; 0), "x", "")</f>
        <v/>
      </c>
      <c r="AD114" s="1" t="str">
        <f aca="false">IF((COUNTA(CurriculumDetail!AD798:AD802) &gt; 0), "x", "")</f>
        <v/>
      </c>
      <c r="AE114" s="1" t="str">
        <f aca="false">IF((COUNTA(CurriculumDetail!AE798:AE802) &gt; 0), "x", "")</f>
        <v/>
      </c>
      <c r="AF114" s="1" t="str">
        <f aca="false">IF((COUNTA(CurriculumDetail!AF798:AF802) &gt; 0), "x", "")</f>
        <v/>
      </c>
      <c r="AG114" s="1" t="str">
        <f aca="false">IF((COUNTA(CurriculumDetail!AG798:AG802) &gt; 0), "x", "")</f>
        <v/>
      </c>
      <c r="AH114" s="1" t="str">
        <f aca="false">IF((COUNTA(CurriculumDetail!AH798:AH802) &gt; 0), "x", "")</f>
        <v/>
      </c>
      <c r="AI114" s="1" t="str">
        <f aca="false">IF((COUNTA(CurriculumDetail!AI798:AI802) &gt; 0), "x", "")</f>
        <v/>
      </c>
      <c r="AJ114" s="1" t="str">
        <f aca="false">IF((COUNTA(CurriculumDetail!AJ798:AJ802) &gt; 0), "x", "")</f>
        <v/>
      </c>
    </row>
    <row collapsed="false" customFormat="true" customHeight="false" hidden="false" ht="12.65" outlineLevel="0" r="115" s="1">
      <c r="A115" s="25" t="s">
        <v>755</v>
      </c>
      <c r="B115" s="25" t="s">
        <v>647</v>
      </c>
      <c r="C115" s="1" t="n">
        <v>0</v>
      </c>
      <c r="D115" s="1" t="n">
        <v>0</v>
      </c>
      <c r="E115" s="1" t="b">
        <f aca="false">AND(OR(CurriculumDetail!F836&gt;0,CurriculumDetail!C836&lt;&gt;1),OR(CurriculumDetail!F837&gt;0,CurriculumDetail!C837&lt;&gt;1),OR(CurriculumDetail!F838&gt;0,CurriculumDetail!C838&lt;&gt;1),OR(CurriculumDetail!F839&gt;0,CurriculumDetail!C839&lt;&gt;1))</f>
        <v>1</v>
      </c>
      <c r="F115" s="1" t="b">
        <f aca="false">AND(OR(CurriculumDetail!F836&gt;0,CurriculumDetail!C836&lt;&gt;2),OR(CurriculumDetail!F837&gt;0,CurriculumDetail!C837&lt;&gt;2),OR(CurriculumDetail!F838&gt;0,CurriculumDetail!C838&lt;&gt;2),OR(CurriculumDetail!F839&gt;0,CurriculumDetail!C839&lt;&gt;2))</f>
        <v>1</v>
      </c>
      <c r="G115" s="1" t="str">
        <f aca="false">IF((COUNTA(CurriculumDetail!G835:G839) &gt; 0), "x", "")</f>
        <v/>
      </c>
      <c r="H115" s="1" t="str">
        <f aca="false">IF((COUNTA(CurriculumDetail!H835:H839) &gt; 0), "x", "")</f>
        <v/>
      </c>
      <c r="I115" s="1" t="str">
        <f aca="false">IF((COUNTA(CurriculumDetail!I835:I839) &gt; 0), "x", "")</f>
        <v/>
      </c>
      <c r="J115" s="1" t="str">
        <f aca="false">IF((COUNTA(CurriculumDetail!J835:J839) &gt; 0), "x", "")</f>
        <v/>
      </c>
      <c r="K115" s="1" t="str">
        <f aca="false">IF((COUNTA(CurriculumDetail!K835:K839) &gt; 0), "x", "")</f>
        <v/>
      </c>
      <c r="L115" s="1" t="str">
        <f aca="false">IF((COUNTA(CurriculumDetail!L835:L839) &gt; 0), "x", "")</f>
        <v/>
      </c>
      <c r="M115" s="1" t="str">
        <f aca="false">IF((COUNTA(CurriculumDetail!M835:M839) &gt; 0), "x", "")</f>
        <v/>
      </c>
      <c r="N115" s="1" t="str">
        <f aca="false">IF((COUNTA(CurriculumDetail!N835:N839) &gt; 0), "x", "")</f>
        <v/>
      </c>
      <c r="O115" s="1" t="str">
        <f aca="false">IF((COUNTA(CurriculumDetail!O835:O839) &gt; 0), "x", "")</f>
        <v/>
      </c>
      <c r="P115" s="1" t="str">
        <f aca="false">IF((COUNTA(CurriculumDetail!P835:P839) &gt; 0), "x", "")</f>
        <v/>
      </c>
      <c r="Q115" s="1" t="str">
        <f aca="false">IF((COUNTA(CurriculumDetail!Q835:Q839) &gt; 0), "x", "")</f>
        <v/>
      </c>
      <c r="R115" s="1" t="str">
        <f aca="false">IF((COUNTA(CurriculumDetail!R835:R839) &gt; 0), "x", "")</f>
        <v/>
      </c>
      <c r="S115" s="1" t="str">
        <f aca="false">IF((COUNTA(CurriculumDetail!U835:U839) &gt; 0), "x", "")</f>
        <v/>
      </c>
      <c r="T115" s="1" t="str">
        <f aca="false">IF((COUNTA(CurriculumDetail!V835:V839) &gt; 0), "x", "")</f>
        <v/>
      </c>
      <c r="U115" s="1" t="str">
        <f aca="false">IF((COUNTA(CurriculumDetail!W835:W839) &gt; 0), "x", "")</f>
        <v/>
      </c>
      <c r="V115" s="1" t="str">
        <f aca="false">IF((COUNTA(CurriculumDetail!X835:X839) &gt; 0), "x", "")</f>
        <v/>
      </c>
      <c r="W115" s="1" t="str">
        <f aca="false">IF((COUNTA(#REF!) &gt; 0), "x", "")</f>
        <v>x</v>
      </c>
      <c r="X115" s="1" t="str">
        <f aca="false">IF((COUNTA(#REF!) &gt; 0), "x", "")</f>
        <v>x</v>
      </c>
      <c r="Y115" s="1" t="str">
        <f aca="false">IF((COUNTA(CurriculumDetail!Y835:Y839) &gt; 0), "x", "")</f>
        <v/>
      </c>
      <c r="Z115" s="1" t="str">
        <f aca="false">IF((COUNTA(CurriculumDetail!Z835:Z839) &gt; 0), "x", "")</f>
        <v/>
      </c>
      <c r="AA115" s="1" t="str">
        <f aca="false">IF((COUNTA(CurriculumDetail!AA835:AA839) &gt; 0), "x", "")</f>
        <v>x</v>
      </c>
      <c r="AB115" s="1" t="str">
        <f aca="false">IF((COUNTA(CurriculumDetail!AB835:AB839) &gt; 0), "x", "")</f>
        <v/>
      </c>
      <c r="AC115" s="1" t="str">
        <f aca="false">IF((COUNTA(CurriculumDetail!AC835:AC839) &gt; 0), "x", "")</f>
        <v/>
      </c>
      <c r="AD115" s="1" t="str">
        <f aca="false">IF((COUNTA(CurriculumDetail!AD835:AD839) &gt; 0), "x", "")</f>
        <v/>
      </c>
      <c r="AE115" s="1" t="str">
        <f aca="false">IF((COUNTA(CurriculumDetail!AE835:AE839) &gt; 0), "x", "")</f>
        <v/>
      </c>
      <c r="AF115" s="1" t="str">
        <f aca="false">IF((COUNTA(CurriculumDetail!AF835:AF839) &gt; 0), "x", "")</f>
        <v/>
      </c>
      <c r="AG115" s="1" t="str">
        <f aca="false">IF((COUNTA(CurriculumDetail!AG835:AG839) &gt; 0), "x", "")</f>
        <v/>
      </c>
      <c r="AH115" s="1" t="str">
        <f aca="false">IF((COUNTA(CurriculumDetail!AH835:AH839) &gt; 0), "x", "")</f>
        <v/>
      </c>
      <c r="AI115" s="1" t="str">
        <f aca="false">IF((COUNTA(CurriculumDetail!AI835:AI839) &gt; 0), "x", "")</f>
        <v/>
      </c>
      <c r="AJ115" s="1" t="str">
        <f aca="false">IF((COUNTA(CurriculumDetail!AJ835:AJ839) &gt; 0), "x", "")</f>
        <v/>
      </c>
    </row>
    <row collapsed="false" customFormat="true" customHeight="false" hidden="false" ht="12.65" outlineLevel="0" r="116" s="1">
      <c r="A116" s="25" t="s">
        <v>755</v>
      </c>
      <c r="B116" s="25" t="s">
        <v>760</v>
      </c>
      <c r="C116" s="1" t="n">
        <v>0</v>
      </c>
      <c r="D116" s="1" t="n">
        <v>0</v>
      </c>
      <c r="E116" s="1" t="b">
        <f aca="false">AND(OR(CurriculumDetail!F842&gt;0,CurriculumDetail!C842&lt;&gt;1),OR(CurriculumDetail!F843&gt;0,CurriculumDetail!C843&lt;&gt;1),OR(CurriculumDetail!F844&gt;0,CurriculumDetail!C844&lt;&gt;1),OR(CurriculumDetail!F845&gt;0,CurriculumDetail!C845&lt;&gt;1),OR(CurriculumDetail!F846&gt;0,CurriculumDetail!C846&lt;&gt;1),OR(CurriculumDetail!F847&gt;0,CurriculumDetail!C847&lt;&gt;1))</f>
        <v>1</v>
      </c>
      <c r="F116" s="1" t="b">
        <f aca="false">AND(OR(CurriculumDetail!F842&gt;0,CurriculumDetail!C842&lt;&gt;2),OR(CurriculumDetail!F843&gt;0,CurriculumDetail!C843&lt;&gt;2),OR(CurriculumDetail!F844&gt;0,CurriculumDetail!C844&lt;&gt;2),OR(CurriculumDetail!F845&gt;0,CurriculumDetail!C845&lt;&gt;2),OR(CurriculumDetail!F846&gt;0,CurriculumDetail!C846&lt;&gt;2),OR(CurriculumDetail!F847&gt;0,CurriculumDetail!C847&lt;&gt;2))</f>
        <v>1</v>
      </c>
      <c r="G116" s="1" t="str">
        <f aca="false">IF((COUNTA(CurriculumDetail!G841:G847) &gt; 0), "x", "")</f>
        <v/>
      </c>
      <c r="H116" s="1" t="str">
        <f aca="false">IF((COUNTA(CurriculumDetail!H841:H847) &gt; 0), "x", "")</f>
        <v/>
      </c>
      <c r="I116" s="1" t="str">
        <f aca="false">IF((COUNTA(CurriculumDetail!I841:I847) &gt; 0), "x", "")</f>
        <v/>
      </c>
      <c r="J116" s="1" t="str">
        <f aca="false">IF((COUNTA(CurriculumDetail!J841:J847) &gt; 0), "x", "")</f>
        <v/>
      </c>
      <c r="K116" s="1" t="str">
        <f aca="false">IF((COUNTA(CurriculumDetail!K841:K847) &gt; 0), "x", "")</f>
        <v/>
      </c>
      <c r="L116" s="1" t="str">
        <f aca="false">IF((COUNTA(CurriculumDetail!L841:L847) &gt; 0), "x", "")</f>
        <v/>
      </c>
      <c r="M116" s="1" t="str">
        <f aca="false">IF((COUNTA(CurriculumDetail!M841:M847) &gt; 0), "x", "")</f>
        <v/>
      </c>
      <c r="N116" s="1" t="str">
        <f aca="false">IF((COUNTA(CurriculumDetail!N841:N847) &gt; 0), "x", "")</f>
        <v/>
      </c>
      <c r="O116" s="1" t="str">
        <f aca="false">IF((COUNTA(CurriculumDetail!O841:O847) &gt; 0), "x", "")</f>
        <v/>
      </c>
      <c r="P116" s="1" t="str">
        <f aca="false">IF((COUNTA(CurriculumDetail!P841:P847) &gt; 0), "x", "")</f>
        <v>x</v>
      </c>
      <c r="Q116" s="1" t="str">
        <f aca="false">IF((COUNTA(CurriculumDetail!Q841:Q847) &gt; 0), "x", "")</f>
        <v/>
      </c>
      <c r="R116" s="1" t="str">
        <f aca="false">IF((COUNTA(CurriculumDetail!R841:R847) &gt; 0), "x", "")</f>
        <v/>
      </c>
      <c r="S116" s="1" t="str">
        <f aca="false">IF((COUNTA(CurriculumDetail!U841:U847) &gt; 0), "x", "")</f>
        <v/>
      </c>
      <c r="T116" s="1" t="str">
        <f aca="false">IF((COUNTA(CurriculumDetail!V841:V847) &gt; 0), "x", "")</f>
        <v/>
      </c>
      <c r="U116" s="1" t="str">
        <f aca="false">IF((COUNTA(CurriculumDetail!W841:W847) &gt; 0), "x", "")</f>
        <v/>
      </c>
      <c r="V116" s="1" t="str">
        <f aca="false">IF((COUNTA(CurriculumDetail!X841:X847) &gt; 0), "x", "")</f>
        <v/>
      </c>
      <c r="W116" s="1" t="str">
        <f aca="false">IF((COUNTA(#REF!) &gt; 0), "x", "")</f>
        <v>x</v>
      </c>
      <c r="X116" s="1" t="str">
        <f aca="false">IF((COUNTA(#REF!) &gt; 0), "x", "")</f>
        <v>x</v>
      </c>
      <c r="Y116" s="1" t="str">
        <f aca="false">IF((COUNTA(CurriculumDetail!Y841:Y847) &gt; 0), "x", "")</f>
        <v/>
      </c>
      <c r="Z116" s="1" t="str">
        <f aca="false">IF((COUNTA(CurriculumDetail!Z841:Z847) &gt; 0), "x", "")</f>
        <v/>
      </c>
      <c r="AA116" s="1" t="str">
        <f aca="false">IF((COUNTA(CurriculumDetail!AA841:AA847) &gt; 0), "x", "")</f>
        <v>x</v>
      </c>
      <c r="AB116" s="1" t="str">
        <f aca="false">IF((COUNTA(CurriculumDetail!AB841:AB847) &gt; 0), "x", "")</f>
        <v/>
      </c>
      <c r="AC116" s="1" t="str">
        <f aca="false">IF((COUNTA(CurriculumDetail!AC841:AC847) &gt; 0), "x", "")</f>
        <v/>
      </c>
      <c r="AD116" s="1" t="str">
        <f aca="false">IF((COUNTA(CurriculumDetail!AD841:AD847) &gt; 0), "x", "")</f>
        <v/>
      </c>
      <c r="AE116" s="1" t="str">
        <f aca="false">IF((COUNTA(CurriculumDetail!AE841:AE847) &gt; 0), "x", "")</f>
        <v/>
      </c>
      <c r="AF116" s="1" t="str">
        <f aca="false">IF((COUNTA(CurriculumDetail!AF841:AF847) &gt; 0), "x", "")</f>
        <v/>
      </c>
      <c r="AG116" s="1" t="str">
        <f aca="false">IF((COUNTA(CurriculumDetail!AG841:AG847) &gt; 0), "x", "")</f>
        <v/>
      </c>
      <c r="AH116" s="1" t="str">
        <f aca="false">IF((COUNTA(CurriculumDetail!AH841:AH847) &gt; 0), "x", "")</f>
        <v/>
      </c>
      <c r="AI116" s="1" t="str">
        <f aca="false">IF((COUNTA(CurriculumDetail!AI841:AI847) &gt; 0), "x", "")</f>
        <v/>
      </c>
      <c r="AJ116" s="1" t="str">
        <f aca="false">IF((COUNTA(CurriculumDetail!AJ841:AJ847) &gt; 0), "x", "")</f>
        <v/>
      </c>
    </row>
    <row collapsed="false" customFormat="true" customHeight="false" hidden="false" ht="12.65" outlineLevel="0" r="117" s="1">
      <c r="A117" s="25" t="s">
        <v>755</v>
      </c>
      <c r="B117" s="25" t="s">
        <v>767</v>
      </c>
      <c r="C117" s="1" t="n">
        <v>0</v>
      </c>
      <c r="D117" s="1" t="n">
        <v>0</v>
      </c>
      <c r="E117" s="1" t="b">
        <f aca="false">AND(OR(CurriculumDetail!F850&gt;0,CurriculumDetail!C850&lt;&gt;1),OR(CurriculumDetail!F851&gt;0,CurriculumDetail!C851&lt;&gt;1),OR(CurriculumDetail!F852&gt;0,CurriculumDetail!C852&lt;&gt;1),OR(CurriculumDetail!F853&gt;0,CurriculumDetail!C853&lt;&gt;1))</f>
        <v>1</v>
      </c>
      <c r="F117" s="1" t="b">
        <f aca="false">AND(OR(CurriculumDetail!F850&gt;0,CurriculumDetail!C850&lt;&gt;2),OR(CurriculumDetail!F851&gt;0,CurriculumDetail!C851&lt;&gt;2),OR(CurriculumDetail!F852&gt;0,CurriculumDetail!C852&lt;&gt;2),OR(CurriculumDetail!F853&gt;0,CurriculumDetail!C853&lt;&gt;2))</f>
        <v>1</v>
      </c>
      <c r="G117" s="1" t="str">
        <f aca="false">IF((COUNTA(CurriculumDetail!G849:G853) &gt; 0), "x", "")</f>
        <v/>
      </c>
      <c r="H117" s="1" t="str">
        <f aca="false">IF((COUNTA(CurriculumDetail!H849:H853) &gt; 0), "x", "")</f>
        <v/>
      </c>
      <c r="I117" s="1" t="str">
        <f aca="false">IF((COUNTA(CurriculumDetail!I849:I853) &gt; 0), "x", "")</f>
        <v/>
      </c>
      <c r="J117" s="1" t="str">
        <f aca="false">IF((COUNTA(CurriculumDetail!J849:J853) &gt; 0), "x", "")</f>
        <v/>
      </c>
      <c r="K117" s="1" t="str">
        <f aca="false">IF((COUNTA(CurriculumDetail!K849:K853) &gt; 0), "x", "")</f>
        <v/>
      </c>
      <c r="L117" s="1" t="str">
        <f aca="false">IF((COUNTA(CurriculumDetail!L849:L853) &gt; 0), "x", "")</f>
        <v/>
      </c>
      <c r="M117" s="1" t="str">
        <f aca="false">IF((COUNTA(CurriculumDetail!M849:M853) &gt; 0), "x", "")</f>
        <v/>
      </c>
      <c r="N117" s="1" t="str">
        <f aca="false">IF((COUNTA(CurriculumDetail!N849:N853) &gt; 0), "x", "")</f>
        <v/>
      </c>
      <c r="O117" s="1" t="str">
        <f aca="false">IF((COUNTA(CurriculumDetail!O849:O853) &gt; 0), "x", "")</f>
        <v/>
      </c>
      <c r="P117" s="1" t="str">
        <f aca="false">IF((COUNTA(CurriculumDetail!P849:P853) &gt; 0), "x", "")</f>
        <v/>
      </c>
      <c r="Q117" s="1" t="str">
        <f aca="false">IF((COUNTA(CurriculumDetail!Q849:Q853) &gt; 0), "x", "")</f>
        <v/>
      </c>
      <c r="R117" s="1" t="str">
        <f aca="false">IF((COUNTA(CurriculumDetail!R849:R853) &gt; 0), "x", "")</f>
        <v/>
      </c>
      <c r="S117" s="1" t="str">
        <f aca="false">IF((COUNTA(CurriculumDetail!U849:U853) &gt; 0), "x", "")</f>
        <v/>
      </c>
      <c r="T117" s="1" t="str">
        <f aca="false">IF((COUNTA(CurriculumDetail!V849:V853) &gt; 0), "x", "")</f>
        <v/>
      </c>
      <c r="U117" s="1" t="str">
        <f aca="false">IF((COUNTA(CurriculumDetail!W849:W853) &gt; 0), "x", "")</f>
        <v/>
      </c>
      <c r="V117" s="1" t="str">
        <f aca="false">IF((COUNTA(CurriculumDetail!X849:X853) &gt; 0), "x", "")</f>
        <v/>
      </c>
      <c r="W117" s="1" t="str">
        <f aca="false">IF((COUNTA(#REF!) &gt; 0), "x", "")</f>
        <v>x</v>
      </c>
      <c r="X117" s="1" t="str">
        <f aca="false">IF((COUNTA(#REF!) &gt; 0), "x", "")</f>
        <v>x</v>
      </c>
      <c r="Y117" s="1" t="str">
        <f aca="false">IF((COUNTA(CurriculumDetail!Y849:Y853) &gt; 0), "x", "")</f>
        <v/>
      </c>
      <c r="Z117" s="1" t="str">
        <f aca="false">IF((COUNTA(CurriculumDetail!Z849:Z853) &gt; 0), "x", "")</f>
        <v/>
      </c>
      <c r="AA117" s="1" t="str">
        <f aca="false">IF((COUNTA(CurriculumDetail!AA849:AA853) &gt; 0), "x", "")</f>
        <v>x</v>
      </c>
      <c r="AB117" s="1" t="str">
        <f aca="false">IF((COUNTA(CurriculumDetail!AB849:AB853) &gt; 0), "x", "")</f>
        <v/>
      </c>
      <c r="AC117" s="1" t="str">
        <f aca="false">IF((COUNTA(CurriculumDetail!AC849:AC853) &gt; 0), "x", "")</f>
        <v/>
      </c>
      <c r="AD117" s="1" t="str">
        <f aca="false">IF((COUNTA(CurriculumDetail!AD849:AD853) &gt; 0), "x", "")</f>
        <v/>
      </c>
      <c r="AE117" s="1" t="str">
        <f aca="false">IF((COUNTA(CurriculumDetail!AE849:AE853) &gt; 0), "x", "")</f>
        <v/>
      </c>
      <c r="AF117" s="1" t="str">
        <f aca="false">IF((COUNTA(CurriculumDetail!AF849:AF853) &gt; 0), "x", "")</f>
        <v/>
      </c>
      <c r="AG117" s="1" t="str">
        <f aca="false">IF((COUNTA(CurriculumDetail!AG849:AG853) &gt; 0), "x", "")</f>
        <v/>
      </c>
      <c r="AH117" s="1" t="str">
        <f aca="false">IF((COUNTA(CurriculumDetail!AH849:AH853) &gt; 0), "x", "")</f>
        <v/>
      </c>
      <c r="AI117" s="1" t="str">
        <f aca="false">IF((COUNTA(CurriculumDetail!AI849:AI853) &gt; 0), "x", "")</f>
        <v/>
      </c>
      <c r="AJ117" s="1" t="str">
        <f aca="false">IF((COUNTA(CurriculumDetail!AJ849:AJ853) &gt; 0), "x", "")</f>
        <v/>
      </c>
    </row>
    <row collapsed="false" customFormat="true" customHeight="false" hidden="false" ht="12.65" outlineLevel="0" r="118" s="1">
      <c r="A118" s="25" t="s">
        <v>755</v>
      </c>
      <c r="B118" s="25" t="s">
        <v>772</v>
      </c>
      <c r="C118" s="1" t="n">
        <v>0</v>
      </c>
      <c r="D118" s="1" t="n">
        <v>0</v>
      </c>
      <c r="E118" s="1" t="b">
        <f aca="false">AND(OR(CurriculumDetail!F856&gt;0,CurriculumDetail!C856&lt;&gt;1),OR(CurriculumDetail!F857&gt;0,CurriculumDetail!C857&lt;&gt;1),OR(CurriculumDetail!F858&gt;0,CurriculumDetail!C858&lt;&gt;1))</f>
        <v>1</v>
      </c>
      <c r="F118" s="1" t="b">
        <f aca="false">AND(OR(CurriculumDetail!F856&gt;0,CurriculumDetail!C856&lt;&gt;2),OR(CurriculumDetail!F857&gt;0,CurriculumDetail!C857&lt;&gt;2),OR(CurriculumDetail!F858&gt;0,CurriculumDetail!C858&lt;&gt;2))</f>
        <v>1</v>
      </c>
      <c r="G118" s="1" t="str">
        <f aca="false">IF((COUNTA(CurriculumDetail!G855:G858) &gt; 0), "x", "")</f>
        <v/>
      </c>
      <c r="H118" s="1" t="str">
        <f aca="false">IF((COUNTA(CurriculumDetail!H855:H858) &gt; 0), "x", "")</f>
        <v/>
      </c>
      <c r="I118" s="1" t="str">
        <f aca="false">IF((COUNTA(CurriculumDetail!I855:I858) &gt; 0), "x", "")</f>
        <v/>
      </c>
      <c r="J118" s="1" t="str">
        <f aca="false">IF((COUNTA(CurriculumDetail!J855:J858) &gt; 0), "x", "")</f>
        <v/>
      </c>
      <c r="K118" s="1" t="str">
        <f aca="false">IF((COUNTA(CurriculumDetail!K855:K858) &gt; 0), "x", "")</f>
        <v/>
      </c>
      <c r="L118" s="1" t="str">
        <f aca="false">IF((COUNTA(CurriculumDetail!L855:L858) &gt; 0), "x", "")</f>
        <v/>
      </c>
      <c r="M118" s="1" t="str">
        <f aca="false">IF((COUNTA(CurriculumDetail!M855:M858) &gt; 0), "x", "")</f>
        <v/>
      </c>
      <c r="N118" s="1" t="str">
        <f aca="false">IF((COUNTA(CurriculumDetail!N855:N858) &gt; 0), "x", "")</f>
        <v/>
      </c>
      <c r="O118" s="1" t="str">
        <f aca="false">IF((COUNTA(CurriculumDetail!O855:O858) &gt; 0), "x", "")</f>
        <v/>
      </c>
      <c r="P118" s="1" t="str">
        <f aca="false">IF((COUNTA(CurriculumDetail!P855:P858) &gt; 0), "x", "")</f>
        <v/>
      </c>
      <c r="Q118" s="1" t="str">
        <f aca="false">IF((COUNTA(CurriculumDetail!Q855:Q858) &gt; 0), "x", "")</f>
        <v>x</v>
      </c>
      <c r="R118" s="1" t="str">
        <f aca="false">IF((COUNTA(CurriculumDetail!R855:R858) &gt; 0), "x", "")</f>
        <v/>
      </c>
      <c r="S118" s="1" t="str">
        <f aca="false">IF((COUNTA(CurriculumDetail!U855:U858) &gt; 0), "x", "")</f>
        <v/>
      </c>
      <c r="T118" s="1" t="str">
        <f aca="false">IF((COUNTA(CurriculumDetail!V855:V858) &gt; 0), "x", "")</f>
        <v/>
      </c>
      <c r="U118" s="1" t="str">
        <f aca="false">IF((COUNTA(CurriculumDetail!W855:W858) &gt; 0), "x", "")</f>
        <v/>
      </c>
      <c r="V118" s="1" t="str">
        <f aca="false">IF((COUNTA(CurriculumDetail!X855:X858) &gt; 0), "x", "")</f>
        <v/>
      </c>
      <c r="W118" s="1" t="str">
        <f aca="false">IF((COUNTA(#REF!) &gt; 0), "x", "")</f>
        <v>x</v>
      </c>
      <c r="X118" s="1" t="str">
        <f aca="false">IF((COUNTA(#REF!) &gt; 0), "x", "")</f>
        <v>x</v>
      </c>
      <c r="Y118" s="1" t="str">
        <f aca="false">IF((COUNTA(CurriculumDetail!Y855:Y858) &gt; 0), "x", "")</f>
        <v/>
      </c>
      <c r="Z118" s="1" t="str">
        <f aca="false">IF((COUNTA(CurriculumDetail!Z855:Z858) &gt; 0), "x", "")</f>
        <v/>
      </c>
      <c r="AA118" s="1" t="str">
        <f aca="false">IF((COUNTA(CurriculumDetail!AA855:AA858) &gt; 0), "x", "")</f>
        <v>x</v>
      </c>
      <c r="AB118" s="1" t="str">
        <f aca="false">IF((COUNTA(CurriculumDetail!AB855:AB858) &gt; 0), "x", "")</f>
        <v/>
      </c>
      <c r="AC118" s="1" t="str">
        <f aca="false">IF((COUNTA(CurriculumDetail!AC855:AC858) &gt; 0), "x", "")</f>
        <v/>
      </c>
      <c r="AD118" s="1" t="str">
        <f aca="false">IF((COUNTA(CurriculumDetail!AD855:AD858) &gt; 0), "x", "")</f>
        <v/>
      </c>
      <c r="AE118" s="1" t="str">
        <f aca="false">IF((COUNTA(CurriculumDetail!AE855:AE858) &gt; 0), "x", "")</f>
        <v/>
      </c>
      <c r="AF118" s="1" t="str">
        <f aca="false">IF((COUNTA(CurriculumDetail!AF855:AF858) &gt; 0), "x", "")</f>
        <v/>
      </c>
      <c r="AG118" s="1" t="str">
        <f aca="false">IF((COUNTA(CurriculumDetail!AG855:AG858) &gt; 0), "x", "")</f>
        <v/>
      </c>
      <c r="AH118" s="1" t="str">
        <f aca="false">IF((COUNTA(CurriculumDetail!AH855:AH858) &gt; 0), "x", "")</f>
        <v/>
      </c>
      <c r="AI118" s="1" t="str">
        <f aca="false">IF((COUNTA(CurriculumDetail!AI855:AI858) &gt; 0), "x", "")</f>
        <v/>
      </c>
      <c r="AJ118" s="1" t="str">
        <f aca="false">IF((COUNTA(CurriculumDetail!AJ855:AJ858) &gt; 0), "x", "")</f>
        <v/>
      </c>
    </row>
    <row collapsed="false" customFormat="true" customHeight="false" hidden="false" ht="12.65" outlineLevel="0" r="119" s="1">
      <c r="A119" s="25" t="s">
        <v>755</v>
      </c>
      <c r="B119" s="25" t="s">
        <v>776</v>
      </c>
      <c r="C119" s="1" t="n">
        <v>0</v>
      </c>
      <c r="D119" s="1" t="n">
        <v>0</v>
      </c>
      <c r="E119" s="1" t="b">
        <f aca="false">AND(OR(CurriculumDetail!F861&gt;0,CurriculumDetail!C861&lt;&gt;1),OR(CurriculumDetail!F862&gt;0,CurriculumDetail!C862&lt;&gt;1),OR(CurriculumDetail!F863&gt;0,CurriculumDetail!C863&lt;&gt;1))</f>
        <v>1</v>
      </c>
      <c r="F119" s="1" t="b">
        <f aca="false">AND(OR(CurriculumDetail!F861&gt;0,CurriculumDetail!C861&lt;&gt;2),OR(CurriculumDetail!F862&gt;0,CurriculumDetail!C862&lt;&gt;2),OR(CurriculumDetail!F863&gt;0,CurriculumDetail!C863&lt;&gt;2))</f>
        <v>1</v>
      </c>
      <c r="G119" s="1" t="str">
        <f aca="false">IF((COUNTA(CurriculumDetail!G860:G863) &gt; 0), "x", "")</f>
        <v/>
      </c>
      <c r="H119" s="1" t="str">
        <f aca="false">IF((COUNTA(CurriculumDetail!H860:H863) &gt; 0), "x", "")</f>
        <v/>
      </c>
      <c r="I119" s="1" t="str">
        <f aca="false">IF((COUNTA(CurriculumDetail!I860:I863) &gt; 0), "x", "")</f>
        <v/>
      </c>
      <c r="J119" s="1" t="str">
        <f aca="false">IF((COUNTA(CurriculumDetail!J860:J863) &gt; 0), "x", "")</f>
        <v/>
      </c>
      <c r="K119" s="1" t="str">
        <f aca="false">IF((COUNTA(CurriculumDetail!K860:K863) &gt; 0), "x", "")</f>
        <v/>
      </c>
      <c r="L119" s="1" t="str">
        <f aca="false">IF((COUNTA(CurriculumDetail!L860:L863) &gt; 0), "x", "")</f>
        <v/>
      </c>
      <c r="M119" s="1" t="str">
        <f aca="false">IF((COUNTA(CurriculumDetail!M860:M863) &gt; 0), "x", "")</f>
        <v/>
      </c>
      <c r="N119" s="1" t="str">
        <f aca="false">IF((COUNTA(CurriculumDetail!N860:N863) &gt; 0), "x", "")</f>
        <v/>
      </c>
      <c r="O119" s="1" t="str">
        <f aca="false">IF((COUNTA(CurriculumDetail!O860:O863) &gt; 0), "x", "")</f>
        <v/>
      </c>
      <c r="P119" s="1" t="str">
        <f aca="false">IF((COUNTA(CurriculumDetail!P860:P863) &gt; 0), "x", "")</f>
        <v/>
      </c>
      <c r="Q119" s="1" t="str">
        <f aca="false">IF((COUNTA(CurriculumDetail!Q860:Q863) &gt; 0), "x", "")</f>
        <v/>
      </c>
      <c r="R119" s="1" t="str">
        <f aca="false">IF((COUNTA(CurriculumDetail!R860:R863) &gt; 0), "x", "")</f>
        <v/>
      </c>
      <c r="S119" s="1" t="str">
        <f aca="false">IF((COUNTA(CurriculumDetail!U860:U863) &gt; 0), "x", "")</f>
        <v/>
      </c>
      <c r="T119" s="1" t="str">
        <f aca="false">IF((COUNTA(CurriculumDetail!V860:V863) &gt; 0), "x", "")</f>
        <v/>
      </c>
      <c r="U119" s="1" t="str">
        <f aca="false">IF((COUNTA(CurriculumDetail!W860:W863) &gt; 0), "x", "")</f>
        <v/>
      </c>
      <c r="V119" s="1" t="str">
        <f aca="false">IF((COUNTA(CurriculumDetail!X860:X863) &gt; 0), "x", "")</f>
        <v/>
      </c>
      <c r="W119" s="1" t="str">
        <f aca="false">IF((COUNTA(#REF!) &gt; 0), "x", "")</f>
        <v>x</v>
      </c>
      <c r="X119" s="1" t="str">
        <f aca="false">IF((COUNTA(#REF!) &gt; 0), "x", "")</f>
        <v>x</v>
      </c>
      <c r="Y119" s="1" t="str">
        <f aca="false">IF((COUNTA(CurriculumDetail!Y860:Y863) &gt; 0), "x", "")</f>
        <v/>
      </c>
      <c r="Z119" s="1" t="str">
        <f aca="false">IF((COUNTA(CurriculumDetail!Z860:Z863) &gt; 0), "x", "")</f>
        <v/>
      </c>
      <c r="AA119" s="1" t="str">
        <f aca="false">IF((COUNTA(CurriculumDetail!AA860:AA863) &gt; 0), "x", "")</f>
        <v>x</v>
      </c>
      <c r="AB119" s="1" t="str">
        <f aca="false">IF((COUNTA(CurriculumDetail!AB860:AB863) &gt; 0), "x", "")</f>
        <v/>
      </c>
      <c r="AC119" s="1" t="str">
        <f aca="false">IF((COUNTA(CurriculumDetail!AC860:AC863) &gt; 0), "x", "")</f>
        <v/>
      </c>
      <c r="AD119" s="1" t="str">
        <f aca="false">IF((COUNTA(CurriculumDetail!AD860:AD863) &gt; 0), "x", "")</f>
        <v/>
      </c>
      <c r="AE119" s="1" t="str">
        <f aca="false">IF((COUNTA(CurriculumDetail!AE860:AE863) &gt; 0), "x", "")</f>
        <v/>
      </c>
      <c r="AF119" s="1" t="str">
        <f aca="false">IF((COUNTA(CurriculumDetail!AF860:AF863) &gt; 0), "x", "")</f>
        <v/>
      </c>
      <c r="AG119" s="1" t="str">
        <f aca="false">IF((COUNTA(CurriculumDetail!AG860:AG863) &gt; 0), "x", "")</f>
        <v/>
      </c>
      <c r="AH119" s="1" t="str">
        <f aca="false">IF((COUNTA(CurriculumDetail!AH860:AH863) &gt; 0), "x", "")</f>
        <v/>
      </c>
      <c r="AI119" s="1" t="str">
        <f aca="false">IF((COUNTA(CurriculumDetail!AI860:AI863) &gt; 0), "x", "")</f>
        <v/>
      </c>
      <c r="AJ119" s="1" t="str">
        <f aca="false">IF((COUNTA(CurriculumDetail!AJ860:AJ863) &gt; 0), "x", "")</f>
        <v/>
      </c>
    </row>
    <row collapsed="false" customFormat="true" customHeight="false" hidden="false" ht="12.65" outlineLevel="0" r="120" s="1">
      <c r="A120" s="25" t="s">
        <v>780</v>
      </c>
      <c r="B120" s="25" t="s">
        <v>790</v>
      </c>
      <c r="C120" s="1" t="n">
        <v>1</v>
      </c>
      <c r="D120" s="1" t="n">
        <v>3</v>
      </c>
      <c r="E120" s="1" t="b">
        <f aca="false">AND(OR(CurriculumDetail!F826&gt;0,CurriculumDetail!C826&lt;&gt;1),OR(CurriculumDetail!F827&gt;0,CurriculumDetail!C827&lt;&gt;1),OR(CurriculumDetail!F828&gt;0,CurriculumDetail!C828&lt;&gt;1),OR(CurriculumDetail!F829&gt;0,CurriculumDetail!C829&lt;&gt;1),OR(CurriculumDetail!F830&gt;0,CurriculumDetail!C830&lt;&gt;1),OR(CurriculumDetail!F831&gt;0,CurriculumDetail!C831&lt;&gt;1),OR(CurriculumDetail!F832&gt;0,CurriculumDetail!C832&lt;&gt;1),OR(CurriculumDetail!F833&gt;0,CurriculumDetail!C833&lt;&gt;1),OR(CurriculumDetail!F834&gt;0,CurriculumDetail!C834&lt;&gt;1),OR(CurriculumDetail!F835&gt;0,CurriculumDetail!C835&lt;&gt;1),OR(CurriculumDetail!F836&gt;0,CurriculumDetail!C836&lt;&gt;1),OR(CurriculumDetail!F837&gt;0,CurriculumDetail!C837&lt;&gt;1))</f>
        <v>1</v>
      </c>
      <c r="F120" s="1" t="b">
        <f aca="false">AND(OR(CurriculumDetail!F826&gt;0,CurriculumDetail!C826&lt;&gt;2),OR(CurriculumDetail!F827&gt;0,CurriculumDetail!C827&lt;&gt;2),OR(CurriculumDetail!F828&gt;0,CurriculumDetail!C828&lt;&gt;2),OR(CurriculumDetail!F829&gt;0,CurriculumDetail!C829&lt;&gt;2),OR(CurriculumDetail!F830&gt;0,CurriculumDetail!C830&lt;&gt;2),OR(CurriculumDetail!F831&gt;0,CurriculumDetail!C831&lt;&gt;2),OR(CurriculumDetail!F832&gt;0,CurriculumDetail!C832&lt;&gt;2),OR(CurriculumDetail!F833&gt;0,CurriculumDetail!C833&lt;&gt;2),OR(CurriculumDetail!F834&gt;0,CurriculumDetail!C834&lt;&gt;2),OR(CurriculumDetail!F835&gt;0,CurriculumDetail!C835&lt;&gt;2),OR(CurriculumDetail!F836&gt;0,CurriculumDetail!C836&lt;&gt;2),OR(CurriculumDetail!F837&gt;0,CurriculumDetail!C837&lt;&gt;2))</f>
        <v>1</v>
      </c>
      <c r="G120" s="1" t="str">
        <f aca="false">IF((COUNTA(CurriculumDetail!G825:G837) &gt; 0), "x", "")</f>
        <v/>
      </c>
      <c r="H120" s="1" t="str">
        <f aca="false">IF((COUNTA(CurriculumDetail!H825:H837) &gt; 0), "x", "")</f>
        <v/>
      </c>
      <c r="I120" s="1" t="str">
        <f aca="false">IF((COUNTA(CurriculumDetail!I825:I837) &gt; 0), "x", "")</f>
        <v/>
      </c>
      <c r="J120" s="1" t="str">
        <f aca="false">IF((COUNTA(CurriculumDetail!J825:J837) &gt; 0), "x", "")</f>
        <v/>
      </c>
      <c r="K120" s="1" t="str">
        <f aca="false">IF((COUNTA(CurriculumDetail!K825:K837) &gt; 0), "x", "")</f>
        <v/>
      </c>
      <c r="L120" s="1" t="str">
        <f aca="false">IF((COUNTA(CurriculumDetail!L825:L837) &gt; 0), "x", "")</f>
        <v>x</v>
      </c>
      <c r="M120" s="1" t="str">
        <f aca="false">IF((COUNTA(CurriculumDetail!M825:M837) &gt; 0), "x", "")</f>
        <v/>
      </c>
      <c r="N120" s="1" t="str">
        <f aca="false">IF((COUNTA(CurriculumDetail!N825:N837) &gt; 0), "x", "")</f>
        <v/>
      </c>
      <c r="O120" s="1" t="str">
        <f aca="false">IF((COUNTA(CurriculumDetail!O825:O837) &gt; 0), "x", "")</f>
        <v/>
      </c>
      <c r="P120" s="1" t="str">
        <f aca="false">IF((COUNTA(CurriculumDetail!P825:P837) &gt; 0), "x", "")</f>
        <v/>
      </c>
      <c r="Q120" s="1" t="str">
        <f aca="false">IF((COUNTA(CurriculumDetail!Q825:Q837) &gt; 0), "x", "")</f>
        <v/>
      </c>
      <c r="R120" s="1" t="str">
        <f aca="false">IF((COUNTA(CurriculumDetail!R825:R837) &gt; 0), "x", "")</f>
        <v/>
      </c>
      <c r="S120" s="1" t="str">
        <f aca="false">IF((COUNTA(CurriculumDetail!U825:U837) &gt; 0), "x", "")</f>
        <v/>
      </c>
      <c r="T120" s="1" t="str">
        <f aca="false">IF((COUNTA(CurriculumDetail!V825:V837) &gt; 0), "x", "")</f>
        <v/>
      </c>
      <c r="U120" s="1" t="str">
        <f aca="false">IF((COUNTA(CurriculumDetail!W825:W837) &gt; 0), "x", "")</f>
        <v/>
      </c>
      <c r="V120" s="1" t="str">
        <f aca="false">IF((COUNTA(CurriculumDetail!X825:X837) &gt; 0), "x", "")</f>
        <v/>
      </c>
      <c r="W120" s="1" t="str">
        <f aca="false">IF((COUNTA(#REF!) &gt; 0), "x", "")</f>
        <v>x</v>
      </c>
      <c r="X120" s="1" t="str">
        <f aca="false">IF((COUNTA(#REF!) &gt; 0), "x", "")</f>
        <v>x</v>
      </c>
      <c r="Y120" s="1" t="str">
        <f aca="false">IF((COUNTA(CurriculumDetail!Y825:Y837) &gt; 0), "x", "")</f>
        <v/>
      </c>
      <c r="Z120" s="1" t="str">
        <f aca="false">IF((COUNTA(CurriculumDetail!Z825:Z837) &gt; 0), "x", "")</f>
        <v/>
      </c>
      <c r="AA120" s="1" t="str">
        <f aca="false">IF((COUNTA(CurriculumDetail!AA825:AA837) &gt; 0), "x", "")</f>
        <v>x</v>
      </c>
      <c r="AB120" s="1" t="str">
        <f aca="false">IF((COUNTA(CurriculumDetail!AB825:AB837) &gt; 0), "x", "")</f>
        <v/>
      </c>
      <c r="AC120" s="1" t="str">
        <f aca="false">IF((COUNTA(CurriculumDetail!AC825:AC837) &gt; 0), "x", "")</f>
        <v/>
      </c>
      <c r="AD120" s="1" t="str">
        <f aca="false">IF((COUNTA(CurriculumDetail!AD825:AD837) &gt; 0), "x", "")</f>
        <v/>
      </c>
      <c r="AE120" s="1" t="str">
        <f aca="false">IF((COUNTA(CurriculumDetail!AE825:AE837) &gt; 0), "x", "")</f>
        <v/>
      </c>
      <c r="AF120" s="1" t="str">
        <f aca="false">IF((COUNTA(CurriculumDetail!AF825:AF837) &gt; 0), "x", "")</f>
        <v/>
      </c>
      <c r="AG120" s="1" t="str">
        <f aca="false">IF((COUNTA(CurriculumDetail!AG825:AG837) &gt; 0), "x", "")</f>
        <v/>
      </c>
      <c r="AH120" s="1" t="str">
        <f aca="false">IF((COUNTA(CurriculumDetail!AH825:AH837) &gt; 0), "x", "")</f>
        <v/>
      </c>
      <c r="AI120" s="1" t="str">
        <f aca="false">IF((COUNTA(CurriculumDetail!AI825:AI837) &gt; 0), "x", "")</f>
        <v/>
      </c>
      <c r="AJ120" s="1" t="str">
        <f aca="false">IF((COUNTA(CurriculumDetail!AJ825:AJ837) &gt; 0), "x", "")</f>
        <v/>
      </c>
    </row>
    <row collapsed="false" customFormat="true" customHeight="false" hidden="false" ht="12.65" outlineLevel="0" r="121" s="1">
      <c r="A121" s="25" t="s">
        <v>780</v>
      </c>
      <c r="B121" s="25" t="s">
        <v>781</v>
      </c>
      <c r="C121" s="1" t="n">
        <v>2</v>
      </c>
      <c r="D121" s="1" t="n">
        <v>0</v>
      </c>
      <c r="E121" s="1" t="b">
        <f aca="false">AND(OR(CurriculumDetail!F866&gt;0,CurriculumDetail!C866&lt;&gt;1),OR(CurriculumDetail!F867&gt;0,CurriculumDetail!C867&lt;&gt;1),OR(CurriculumDetail!F868&gt;0,CurriculumDetail!C868&lt;&gt;1))</f>
        <v>1</v>
      </c>
      <c r="F121" s="1" t="b">
        <f aca="false">AND(OR(CurriculumDetail!F866&gt;0,CurriculumDetail!C866&lt;&gt;2),OR(CurriculumDetail!F867&gt;0,CurriculumDetail!C867&lt;&gt;2),OR(CurriculumDetail!F868&gt;0,CurriculumDetail!C868&lt;&gt;2))</f>
        <v>1</v>
      </c>
      <c r="G121" s="1" t="str">
        <f aca="false">IF((COUNTA(CurriculumDetail!G865:G868) &gt; 0), "x", "")</f>
        <v/>
      </c>
      <c r="H121" s="1" t="str">
        <f aca="false">IF((COUNTA(CurriculumDetail!H865:H868) &gt; 0), "x", "")</f>
        <v/>
      </c>
      <c r="I121" s="1" t="str">
        <f aca="false">IF((COUNTA(CurriculumDetail!I865:I868) &gt; 0), "x", "")</f>
        <v/>
      </c>
      <c r="J121" s="1" t="str">
        <f aca="false">IF((COUNTA(CurriculumDetail!J865:J868) &gt; 0), "x", "")</f>
        <v/>
      </c>
      <c r="K121" s="1" t="str">
        <f aca="false">IF((COUNTA(CurriculumDetail!K865:K868) &gt; 0), "x", "")</f>
        <v/>
      </c>
      <c r="L121" s="1" t="str">
        <f aca="false">IF((COUNTA(CurriculumDetail!L865:L868) &gt; 0), "x", "")</f>
        <v>x</v>
      </c>
      <c r="M121" s="1" t="str">
        <f aca="false">IF((COUNTA(CurriculumDetail!M865:M868) &gt; 0), "x", "")</f>
        <v/>
      </c>
      <c r="N121" s="1" t="str">
        <f aca="false">IF((COUNTA(CurriculumDetail!N865:N868) &gt; 0), "x", "")</f>
        <v/>
      </c>
      <c r="O121" s="1" t="str">
        <f aca="false">IF((COUNTA(CurriculumDetail!O865:O868) &gt; 0), "x", "")</f>
        <v/>
      </c>
      <c r="P121" s="1" t="str">
        <f aca="false">IF((COUNTA(CurriculumDetail!P865:P868) &gt; 0), "x", "")</f>
        <v/>
      </c>
      <c r="Q121" s="1" t="str">
        <f aca="false">IF((COUNTA(CurriculumDetail!Q865:Q868) &gt; 0), "x", "")</f>
        <v/>
      </c>
      <c r="R121" s="1" t="str">
        <f aca="false">IF((COUNTA(CurriculumDetail!R865:R868) &gt; 0), "x", "")</f>
        <v/>
      </c>
      <c r="S121" s="1" t="str">
        <f aca="false">IF((COUNTA(CurriculumDetail!U865:U868) &gt; 0), "x", "")</f>
        <v/>
      </c>
      <c r="T121" s="1" t="str">
        <f aca="false">IF((COUNTA(CurriculumDetail!V865:V868) &gt; 0), "x", "")</f>
        <v/>
      </c>
      <c r="U121" s="1" t="str">
        <f aca="false">IF((COUNTA(CurriculumDetail!W865:W868) &gt; 0), "x", "")</f>
        <v/>
      </c>
      <c r="V121" s="1" t="str">
        <f aca="false">IF((COUNTA(CurriculumDetail!X865:X868) &gt; 0), "x", "")</f>
        <v/>
      </c>
      <c r="W121" s="1" t="str">
        <f aca="false">IF((COUNTA(#REF!) &gt; 0), "x", "")</f>
        <v>x</v>
      </c>
      <c r="X121" s="1" t="str">
        <f aca="false">IF((COUNTA(#REF!) &gt; 0), "x", "")</f>
        <v>x</v>
      </c>
      <c r="Y121" s="1" t="str">
        <f aca="false">IF((COUNTA(CurriculumDetail!Y865:Y868) &gt; 0), "x", "")</f>
        <v/>
      </c>
      <c r="Z121" s="1" t="str">
        <f aca="false">IF((COUNTA(CurriculumDetail!Z865:Z868) &gt; 0), "x", "")</f>
        <v/>
      </c>
      <c r="AA121" s="1" t="str">
        <f aca="false">IF((COUNTA(CurriculumDetail!AA865:AA868) &gt; 0), "x", "")</f>
        <v>x</v>
      </c>
      <c r="AB121" s="1" t="str">
        <f aca="false">IF((COUNTA(CurriculumDetail!AB865:AB868) &gt; 0), "x", "")</f>
        <v/>
      </c>
      <c r="AC121" s="1" t="str">
        <f aca="false">IF((COUNTA(CurriculumDetail!AC865:AC868) &gt; 0), "x", "")</f>
        <v/>
      </c>
      <c r="AD121" s="1" t="str">
        <f aca="false">IF((COUNTA(CurriculumDetail!AD865:AD868) &gt; 0), "x", "")</f>
        <v/>
      </c>
      <c r="AE121" s="1" t="str">
        <f aca="false">IF((COUNTA(CurriculumDetail!AE865:AE868) &gt; 0), "x", "")</f>
        <v/>
      </c>
      <c r="AF121" s="1" t="str">
        <f aca="false">IF((COUNTA(CurriculumDetail!AF865:AF868) &gt; 0), "x", "")</f>
        <v/>
      </c>
      <c r="AG121" s="1" t="str">
        <f aca="false">IF((COUNTA(CurriculumDetail!AG865:AG868) &gt; 0), "x", "")</f>
        <v/>
      </c>
      <c r="AH121" s="1" t="str">
        <f aca="false">IF((COUNTA(CurriculumDetail!AH865:AH868) &gt; 0), "x", "")</f>
        <v/>
      </c>
      <c r="AI121" s="1" t="str">
        <f aca="false">IF((COUNTA(CurriculumDetail!AI865:AI868) &gt; 0), "x", "")</f>
        <v/>
      </c>
      <c r="AJ121" s="1" t="str">
        <f aca="false">IF((COUNTA(CurriculumDetail!AJ865:AJ868) &gt; 0), "x", "")</f>
        <v/>
      </c>
    </row>
    <row collapsed="false" customFormat="true" customHeight="false" hidden="false" ht="12.65" outlineLevel="0" r="122" s="1">
      <c r="A122" s="25" t="s">
        <v>780</v>
      </c>
      <c r="B122" s="25" t="s">
        <v>785</v>
      </c>
      <c r="C122" s="1" t="n">
        <v>1</v>
      </c>
      <c r="D122" s="1" t="n">
        <v>2</v>
      </c>
      <c r="E122" s="1" t="b">
        <f aca="false">AND(OR(CurriculumDetail!F871&gt;0,CurriculumDetail!C871&lt;&gt;1),OR(CurriculumDetail!F872&gt;0,CurriculumDetail!C872&lt;&gt;1),OR(CurriculumDetail!F873&gt;0,CurriculumDetail!C873&lt;&gt;1),OR(CurriculumDetail!F874&gt;0,CurriculumDetail!C874&lt;&gt;1))</f>
        <v>1</v>
      </c>
      <c r="F122" s="1" t="b">
        <f aca="false">AND(OR(CurriculumDetail!F871&gt;0,CurriculumDetail!C871&lt;&gt;2),OR(CurriculumDetail!F872&gt;0,CurriculumDetail!C872&lt;&gt;2),OR(CurriculumDetail!F873&gt;0,CurriculumDetail!C873&lt;&gt;2),OR(CurriculumDetail!F874&gt;0,CurriculumDetail!C874&lt;&gt;2))</f>
        <v>1</v>
      </c>
      <c r="G122" s="1" t="str">
        <f aca="false">IF((COUNTA(CurriculumDetail!G870:G874) &gt; 0), "x", "")</f>
        <v/>
      </c>
      <c r="H122" s="1" t="str">
        <f aca="false">IF((COUNTA(CurriculumDetail!H870:H874) &gt; 0), "x", "")</f>
        <v/>
      </c>
      <c r="I122" s="1" t="str">
        <f aca="false">IF((COUNTA(CurriculumDetail!I870:I874) &gt; 0), "x", "")</f>
        <v/>
      </c>
      <c r="J122" s="1" t="str">
        <f aca="false">IF((COUNTA(CurriculumDetail!J870:J874) &gt; 0), "x", "")</f>
        <v/>
      </c>
      <c r="K122" s="1" t="str">
        <f aca="false">IF((COUNTA(CurriculumDetail!K870:K874) &gt; 0), "x", "")</f>
        <v/>
      </c>
      <c r="L122" s="1" t="str">
        <f aca="false">IF((COUNTA(CurriculumDetail!L870:L874) &gt; 0), "x", "")</f>
        <v>x</v>
      </c>
      <c r="M122" s="1" t="str">
        <f aca="false">IF((COUNTA(CurriculumDetail!M870:M874) &gt; 0), "x", "")</f>
        <v/>
      </c>
      <c r="N122" s="1" t="str">
        <f aca="false">IF((COUNTA(CurriculumDetail!N870:N874) &gt; 0), "x", "")</f>
        <v/>
      </c>
      <c r="O122" s="1" t="str">
        <f aca="false">IF((COUNTA(CurriculumDetail!O870:O874) &gt; 0), "x", "")</f>
        <v/>
      </c>
      <c r="P122" s="1" t="str">
        <f aca="false">IF((COUNTA(CurriculumDetail!P870:P874) &gt; 0), "x", "")</f>
        <v/>
      </c>
      <c r="Q122" s="1" t="str">
        <f aca="false">IF((COUNTA(CurriculumDetail!Q870:Q874) &gt; 0), "x", "")</f>
        <v/>
      </c>
      <c r="R122" s="1" t="str">
        <f aca="false">IF((COUNTA(CurriculumDetail!R870:R874) &gt; 0), "x", "")</f>
        <v/>
      </c>
      <c r="S122" s="1" t="str">
        <f aca="false">IF((COUNTA(CurriculumDetail!U870:U874) &gt; 0), "x", "")</f>
        <v/>
      </c>
      <c r="T122" s="1" t="str">
        <f aca="false">IF((COUNTA(CurriculumDetail!V870:V874) &gt; 0), "x", "")</f>
        <v/>
      </c>
      <c r="U122" s="1" t="str">
        <f aca="false">IF((COUNTA(CurriculumDetail!W870:W874) &gt; 0), "x", "")</f>
        <v/>
      </c>
      <c r="V122" s="1" t="str">
        <f aca="false">IF((COUNTA(CurriculumDetail!X870:X874) &gt; 0), "x", "")</f>
        <v/>
      </c>
      <c r="W122" s="1" t="str">
        <f aca="false">IF((COUNTA(#REF!) &gt; 0), "x", "")</f>
        <v>x</v>
      </c>
      <c r="X122" s="1" t="str">
        <f aca="false">IF((COUNTA(#REF!) &gt; 0), "x", "")</f>
        <v>x</v>
      </c>
      <c r="Y122" s="1" t="str">
        <f aca="false">IF((COUNTA(CurriculumDetail!Y870:Y874) &gt; 0), "x", "")</f>
        <v/>
      </c>
      <c r="Z122" s="1" t="str">
        <f aca="false">IF((COUNTA(CurriculumDetail!Z870:Z874) &gt; 0), "x", "")</f>
        <v/>
      </c>
      <c r="AA122" s="1" t="str">
        <f aca="false">IF((COUNTA(CurriculumDetail!AA870:AA874) &gt; 0), "x", "")</f>
        <v>x</v>
      </c>
      <c r="AB122" s="1" t="str">
        <f aca="false">IF((COUNTA(CurriculumDetail!AB870:AB874) &gt; 0), "x", "")</f>
        <v/>
      </c>
      <c r="AC122" s="1" t="str">
        <f aca="false">IF((COUNTA(CurriculumDetail!AC870:AC874) &gt; 0), "x", "")</f>
        <v/>
      </c>
      <c r="AD122" s="1" t="str">
        <f aca="false">IF((COUNTA(CurriculumDetail!AD870:AD874) &gt; 0), "x", "")</f>
        <v/>
      </c>
      <c r="AE122" s="1" t="str">
        <f aca="false">IF((COUNTA(CurriculumDetail!AE870:AE874) &gt; 0), "x", "")</f>
        <v/>
      </c>
      <c r="AF122" s="1" t="str">
        <f aca="false">IF((COUNTA(CurriculumDetail!AF870:AF874) &gt; 0), "x", "")</f>
        <v/>
      </c>
      <c r="AG122" s="1" t="str">
        <f aca="false">IF((COUNTA(CurriculumDetail!AG870:AG874) &gt; 0), "x", "")</f>
        <v/>
      </c>
      <c r="AH122" s="1" t="str">
        <f aca="false">IF((COUNTA(CurriculumDetail!AH870:AH874) &gt; 0), "x", "")</f>
        <v/>
      </c>
      <c r="AI122" s="1" t="str">
        <f aca="false">IF((COUNTA(CurriculumDetail!AI870:AI874) &gt; 0), "x", "")</f>
        <v/>
      </c>
      <c r="AJ122" s="1" t="str">
        <f aca="false">IF((COUNTA(CurriculumDetail!AJ870:AJ874) &gt; 0), "x", "")</f>
        <v/>
      </c>
    </row>
    <row collapsed="false" customFormat="true" customHeight="false" hidden="false" ht="12.65" outlineLevel="0" r="123" s="1">
      <c r="A123" s="25" t="s">
        <v>780</v>
      </c>
      <c r="B123" s="25" t="s">
        <v>790</v>
      </c>
      <c r="C123" s="1" t="n">
        <v>1</v>
      </c>
      <c r="D123" s="1" t="n">
        <v>3</v>
      </c>
      <c r="E123" s="1" t="b">
        <f aca="false">AND(OR(CurriculumDetail!F877&gt;0,CurriculumDetail!C877&lt;&gt;1),OR(CurriculumDetail!F878&gt;0,CurriculumDetail!C878&lt;&gt;1),OR(CurriculumDetail!F879&gt;0,CurriculumDetail!C879&lt;&gt;1),OR(CurriculumDetail!F880&gt;0,CurriculumDetail!C880&lt;&gt;1),OR(CurriculumDetail!F881&gt;0,CurriculumDetail!C881&lt;&gt;1),OR(CurriculumDetail!F882&gt;0,CurriculumDetail!C882&lt;&gt;1),OR(CurriculumDetail!F883&gt;0,CurriculumDetail!C883&lt;&gt;1),OR(CurriculumDetail!F884&gt;0,CurriculumDetail!C884&lt;&gt;1),OR(CurriculumDetail!F885&gt;0,CurriculumDetail!C885&lt;&gt;1),OR(CurriculumDetail!F886&gt;0,CurriculumDetail!C886&lt;&gt;1),OR(CurriculumDetail!F887&gt;0,CurriculumDetail!C887&lt;&gt;1),OR(CurriculumDetail!F888&gt;0,CurriculumDetail!C888&lt;&gt;1))</f>
        <v>1</v>
      </c>
      <c r="F123" s="1" t="b">
        <f aca="false">AND(OR(CurriculumDetail!F877&gt;0,CurriculumDetail!C877&lt;&gt;2),OR(CurriculumDetail!F878&gt;0,CurriculumDetail!C878&lt;&gt;2),OR(CurriculumDetail!F879&gt;0,CurriculumDetail!C879&lt;&gt;2),OR(CurriculumDetail!F880&gt;0,CurriculumDetail!C880&lt;&gt;2),OR(CurriculumDetail!F881&gt;0,CurriculumDetail!C881&lt;&gt;2),OR(CurriculumDetail!F882&gt;0,CurriculumDetail!C882&lt;&gt;2),OR(CurriculumDetail!F883&gt;0,CurriculumDetail!C883&lt;&gt;2),OR(CurriculumDetail!F884&gt;0,CurriculumDetail!C884&lt;&gt;2),OR(CurriculumDetail!F885&gt;0,CurriculumDetail!C885&lt;&gt;2),OR(CurriculumDetail!F886&gt;0,CurriculumDetail!C886&lt;&gt;2),OR(CurriculumDetail!F887&gt;0,CurriculumDetail!C887&lt;&gt;2),OR(CurriculumDetail!F888&gt;0,CurriculumDetail!C888&lt;&gt;2))</f>
        <v>1</v>
      </c>
      <c r="G123" s="1" t="str">
        <f aca="false">IF((COUNTA(CurriculumDetail!G876:G888) &gt; 0), "x", "")</f>
        <v/>
      </c>
      <c r="H123" s="1" t="str">
        <f aca="false">IF((COUNTA(CurriculumDetail!H876:H888) &gt; 0), "x", "")</f>
        <v/>
      </c>
      <c r="I123" s="1" t="str">
        <f aca="false">IF((COUNTA(CurriculumDetail!I876:I888) &gt; 0), "x", "")</f>
        <v/>
      </c>
      <c r="J123" s="1" t="str">
        <f aca="false">IF((COUNTA(CurriculumDetail!J876:J888) &gt; 0), "x", "")</f>
        <v/>
      </c>
      <c r="K123" s="1" t="str">
        <f aca="false">IF((COUNTA(CurriculumDetail!K876:K888) &gt; 0), "x", "")</f>
        <v/>
      </c>
      <c r="L123" s="1" t="str">
        <f aca="false">IF((COUNTA(CurriculumDetail!L876:L888) &gt; 0), "x", "")</f>
        <v>x</v>
      </c>
      <c r="M123" s="1" t="str">
        <f aca="false">IF((COUNTA(CurriculumDetail!M876:M888) &gt; 0), "x", "")</f>
        <v/>
      </c>
      <c r="N123" s="1" t="str">
        <f aca="false">IF((COUNTA(CurriculumDetail!N876:N888) &gt; 0), "x", "")</f>
        <v/>
      </c>
      <c r="O123" s="1" t="str">
        <f aca="false">IF((COUNTA(CurriculumDetail!O876:O888) &gt; 0), "x", "")</f>
        <v/>
      </c>
      <c r="P123" s="1" t="str">
        <f aca="false">IF((COUNTA(CurriculumDetail!P876:P888) &gt; 0), "x", "")</f>
        <v/>
      </c>
      <c r="Q123" s="1" t="str">
        <f aca="false">IF((COUNTA(CurriculumDetail!Q876:Q888) &gt; 0), "x", "")</f>
        <v/>
      </c>
      <c r="R123" s="1" t="str">
        <f aca="false">IF((COUNTA(CurriculumDetail!R876:R888) &gt; 0), "x", "")</f>
        <v/>
      </c>
      <c r="S123" s="1" t="str">
        <f aca="false">IF((COUNTA(CurriculumDetail!U876:U888) &gt; 0), "x", "")</f>
        <v/>
      </c>
      <c r="T123" s="1" t="str">
        <f aca="false">IF((COUNTA(CurriculumDetail!V876:V888) &gt; 0), "x", "")</f>
        <v/>
      </c>
      <c r="U123" s="1" t="str">
        <f aca="false">IF((COUNTA(CurriculumDetail!W876:W888) &gt; 0), "x", "")</f>
        <v/>
      </c>
      <c r="V123" s="1" t="str">
        <f aca="false">IF((COUNTA(CurriculumDetail!X876:X888) &gt; 0), "x", "")</f>
        <v/>
      </c>
      <c r="W123" s="1" t="str">
        <f aca="false">IF((COUNTA(#REF!) &gt; 0), "x", "")</f>
        <v>x</v>
      </c>
      <c r="X123" s="1" t="str">
        <f aca="false">IF((COUNTA(#REF!) &gt; 0), "x", "")</f>
        <v>x</v>
      </c>
      <c r="Y123" s="1" t="str">
        <f aca="false">IF((COUNTA(CurriculumDetail!Y876:Y888) &gt; 0), "x", "")</f>
        <v/>
      </c>
      <c r="Z123" s="1" t="str">
        <f aca="false">IF((COUNTA(CurriculumDetail!Z876:Z888) &gt; 0), "x", "")</f>
        <v/>
      </c>
      <c r="AA123" s="1" t="str">
        <f aca="false">IF((COUNTA(CurriculumDetail!AA876:AA888) &gt; 0), "x", "")</f>
        <v>x</v>
      </c>
      <c r="AB123" s="1" t="str">
        <f aca="false">IF((COUNTA(CurriculumDetail!AB876:AB888) &gt; 0), "x", "")</f>
        <v/>
      </c>
      <c r="AC123" s="1" t="str">
        <f aca="false">IF((COUNTA(CurriculumDetail!AC876:AC888) &gt; 0), "x", "")</f>
        <v/>
      </c>
      <c r="AD123" s="1" t="str">
        <f aca="false">IF((COUNTA(CurriculumDetail!AD876:AD888) &gt; 0), "x", "")</f>
        <v/>
      </c>
      <c r="AE123" s="1" t="str">
        <f aca="false">IF((COUNTA(CurriculumDetail!AE876:AE888) &gt; 0), "x", "")</f>
        <v/>
      </c>
      <c r="AF123" s="1" t="str">
        <f aca="false">IF((COUNTA(CurriculumDetail!AF876:AF888) &gt; 0), "x", "")</f>
        <v/>
      </c>
      <c r="AG123" s="1" t="str">
        <f aca="false">IF((COUNTA(CurriculumDetail!AG876:AG888) &gt; 0), "x", "")</f>
        <v/>
      </c>
      <c r="AH123" s="1" t="str">
        <f aca="false">IF((COUNTA(CurriculumDetail!AH876:AH888) &gt; 0), "x", "")</f>
        <v/>
      </c>
      <c r="AI123" s="1" t="str">
        <f aca="false">IF((COUNTA(CurriculumDetail!AI876:AI888) &gt; 0), "x", "")</f>
        <v/>
      </c>
      <c r="AJ123" s="1" t="str">
        <f aca="false">IF((COUNTA(CurriculumDetail!AJ876:AJ888) &gt; 0), "x", "")</f>
        <v/>
      </c>
    </row>
    <row collapsed="false" customFormat="true" customHeight="false" hidden="false" ht="12.65" outlineLevel="0" r="124" s="1">
      <c r="A124" s="25" t="s">
        <v>780</v>
      </c>
      <c r="B124" s="25" t="s">
        <v>803</v>
      </c>
      <c r="C124" s="1" t="n">
        <v>0</v>
      </c>
      <c r="D124" s="1" t="n">
        <v>3</v>
      </c>
      <c r="E124" s="1" t="b">
        <f aca="false">AND(OR(CurriculumDetail!F891&gt;0,CurriculumDetail!C891&lt;&gt;1),OR(CurriculumDetail!F892&gt;0,CurriculumDetail!C892&lt;&gt;1),OR(CurriculumDetail!F893&gt;0,CurriculumDetail!C893&lt;&gt;1),OR(CurriculumDetail!F894&gt;0,CurriculumDetail!C894&lt;&gt;1),OR(CurriculumDetail!F895&gt;0,CurriculumDetail!C895&lt;&gt;1),OR(CurriculumDetail!F896&gt;0,CurriculumDetail!C896&lt;&gt;1),OR(CurriculumDetail!F897&gt;0,CurriculumDetail!C897&lt;&gt;1),OR(CurriculumDetail!F898&gt;0,CurriculumDetail!C898&lt;&gt;1),OR(CurriculumDetail!F899&gt;0,CurriculumDetail!C899&lt;&gt;1),OR(CurriculumDetail!F900&gt;0,CurriculumDetail!C900&lt;&gt;1))</f>
        <v>1</v>
      </c>
      <c r="F124" s="1" t="b">
        <f aca="false">AND(OR(CurriculumDetail!F891&gt;0,CurriculumDetail!C891&lt;&gt;2),OR(CurriculumDetail!F892&gt;0,CurriculumDetail!C892&lt;&gt;2),OR(CurriculumDetail!F893&gt;0,CurriculumDetail!C893&lt;&gt;2),OR(CurriculumDetail!F894&gt;0,CurriculumDetail!C894&lt;&gt;2),OR(CurriculumDetail!F895&gt;0,CurriculumDetail!C895&lt;&gt;2),OR(CurriculumDetail!F896&gt;0,CurriculumDetail!C896&lt;&gt;2),OR(CurriculumDetail!F897&gt;0,CurriculumDetail!C897&lt;&gt;2),OR(CurriculumDetail!F898&gt;0,CurriculumDetail!C898&lt;&gt;2),OR(CurriculumDetail!F899&gt;0,CurriculumDetail!C899&lt;&gt;2),OR(CurriculumDetail!F900&gt;0,CurriculumDetail!C900&lt;&gt;2))</f>
        <v>1</v>
      </c>
      <c r="G124" s="1" t="str">
        <f aca="false">IF((COUNTA(CurriculumDetail!G890:G900) &gt; 0), "x", "")</f>
        <v/>
      </c>
      <c r="H124" s="1" t="str">
        <f aca="false">IF((COUNTA(CurriculumDetail!H890:H900) &gt; 0), "x", "")</f>
        <v/>
      </c>
      <c r="I124" s="1" t="str">
        <f aca="false">IF((COUNTA(CurriculumDetail!I890:I900) &gt; 0), "x", "")</f>
        <v/>
      </c>
      <c r="J124" s="1" t="str">
        <f aca="false">IF((COUNTA(CurriculumDetail!J890:J900) &gt; 0), "x", "")</f>
        <v/>
      </c>
      <c r="K124" s="1" t="str">
        <f aca="false">IF((COUNTA(CurriculumDetail!K890:K900) &gt; 0), "x", "")</f>
        <v/>
      </c>
      <c r="L124" s="1" t="str">
        <f aca="false">IF((COUNTA(CurriculumDetail!L890:L900) &gt; 0), "x", "")</f>
        <v>x</v>
      </c>
      <c r="M124" s="1" t="str">
        <f aca="false">IF((COUNTA(CurriculumDetail!M890:M900) &gt; 0), "x", "")</f>
        <v/>
      </c>
      <c r="N124" s="1" t="str">
        <f aca="false">IF((COUNTA(CurriculumDetail!N890:N900) &gt; 0), "x", "")</f>
        <v/>
      </c>
      <c r="O124" s="1" t="str">
        <f aca="false">IF((COUNTA(CurriculumDetail!O890:O900) &gt; 0), "x", "")</f>
        <v/>
      </c>
      <c r="P124" s="1" t="str">
        <f aca="false">IF((COUNTA(CurriculumDetail!P890:P900) &gt; 0), "x", "")</f>
        <v/>
      </c>
      <c r="Q124" s="1" t="str">
        <f aca="false">IF((COUNTA(CurriculumDetail!Q890:Q900) &gt; 0), "x", "")</f>
        <v/>
      </c>
      <c r="R124" s="1" t="str">
        <f aca="false">IF((COUNTA(CurriculumDetail!R890:R900) &gt; 0), "x", "")</f>
        <v/>
      </c>
      <c r="S124" s="1" t="str">
        <f aca="false">IF((COUNTA(CurriculumDetail!U890:U900) &gt; 0), "x", "")</f>
        <v/>
      </c>
      <c r="T124" s="1" t="str">
        <f aca="false">IF((COUNTA(CurriculumDetail!V890:V900) &gt; 0), "x", "")</f>
        <v/>
      </c>
      <c r="U124" s="1" t="str">
        <f aca="false">IF((COUNTA(CurriculumDetail!W890:W900) &gt; 0), "x", "")</f>
        <v/>
      </c>
      <c r="V124" s="1" t="str">
        <f aca="false">IF((COUNTA(CurriculumDetail!X890:X900) &gt; 0), "x", "")</f>
        <v/>
      </c>
      <c r="W124" s="1" t="str">
        <f aca="false">IF((COUNTA(#REF!) &gt; 0), "x", "")</f>
        <v>x</v>
      </c>
      <c r="X124" s="1" t="str">
        <f aca="false">IF((COUNTA(#REF!) &gt; 0), "x", "")</f>
        <v>x</v>
      </c>
      <c r="Y124" s="1" t="str">
        <f aca="false">IF((COUNTA(CurriculumDetail!Y890:Y900) &gt; 0), "x", "")</f>
        <v/>
      </c>
      <c r="Z124" s="1" t="str">
        <f aca="false">IF((COUNTA(CurriculumDetail!Z890:Z900) &gt; 0), "x", "")</f>
        <v/>
      </c>
      <c r="AA124" s="1" t="str">
        <f aca="false">IF((COUNTA(CurriculumDetail!AA890:AA900) &gt; 0), "x", "")</f>
        <v>x</v>
      </c>
      <c r="AB124" s="1" t="str">
        <f aca="false">IF((COUNTA(CurriculumDetail!AB890:AB900) &gt; 0), "x", "")</f>
        <v/>
      </c>
      <c r="AC124" s="1" t="str">
        <f aca="false">IF((COUNTA(CurriculumDetail!AC890:AC900) &gt; 0), "x", "")</f>
        <v/>
      </c>
      <c r="AD124" s="1" t="str">
        <f aca="false">IF((COUNTA(CurriculumDetail!AD890:AD900) &gt; 0), "x", "")</f>
        <v/>
      </c>
      <c r="AE124" s="1" t="str">
        <f aca="false">IF((COUNTA(CurriculumDetail!AE890:AE900) &gt; 0), "x", "")</f>
        <v/>
      </c>
      <c r="AF124" s="1" t="str">
        <f aca="false">IF((COUNTA(CurriculumDetail!AF890:AF900) &gt; 0), "x", "")</f>
        <v/>
      </c>
      <c r="AG124" s="1" t="str">
        <f aca="false">IF((COUNTA(CurriculumDetail!AG890:AG900) &gt; 0), "x", "")</f>
        <v/>
      </c>
      <c r="AH124" s="1" t="str">
        <f aca="false">IF((COUNTA(CurriculumDetail!AH890:AH900) &gt; 0), "x", "")</f>
        <v/>
      </c>
      <c r="AI124" s="1" t="str">
        <f aca="false">IF((COUNTA(CurriculumDetail!AI890:AI900) &gt; 0), "x", "")</f>
        <v/>
      </c>
      <c r="AJ124" s="1" t="str">
        <f aca="false">IF((COUNTA(CurriculumDetail!AJ890:AJ900) &gt; 0), "x", "")</f>
        <v/>
      </c>
    </row>
    <row collapsed="false" customFormat="true" customHeight="false" hidden="false" ht="12.65" outlineLevel="0" r="125" s="1">
      <c r="A125" s="25" t="s">
        <v>780</v>
      </c>
      <c r="B125" s="25" t="s">
        <v>814</v>
      </c>
      <c r="C125" s="1" t="n">
        <v>1</v>
      </c>
      <c r="D125" s="1" t="n">
        <v>2</v>
      </c>
      <c r="E125" s="1" t="b">
        <f aca="false">AND(OR(CurriculumDetail!F903&gt;0,CurriculumDetail!C903&lt;&gt;1),OR(CurriculumDetail!F904&gt;0,CurriculumDetail!C904&lt;&gt;1),OR(CurriculumDetail!F905&gt;0,CurriculumDetail!C905&lt;&gt;1),OR(CurriculumDetail!F906&gt;0,CurriculumDetail!C906&lt;&gt;1),OR(CurriculumDetail!F907&gt;0,CurriculumDetail!C907&lt;&gt;1),OR(CurriculumDetail!F908&gt;0,CurriculumDetail!C908&lt;&gt;1))</f>
        <v>1</v>
      </c>
      <c r="F125" s="1" t="b">
        <f aca="false">AND(OR(CurriculumDetail!F903&gt;0,CurriculumDetail!C903&lt;&gt;2),OR(CurriculumDetail!F904&gt;0,CurriculumDetail!C904&lt;&gt;2),OR(CurriculumDetail!F905&gt;0,CurriculumDetail!C905&lt;&gt;2),OR(CurriculumDetail!F906&gt;0,CurriculumDetail!C906&lt;&gt;2),OR(CurriculumDetail!F907&gt;0,CurriculumDetail!C907&lt;&gt;2),OR(CurriculumDetail!F908&gt;0,CurriculumDetail!C908&lt;&gt;2))</f>
        <v>1</v>
      </c>
      <c r="G125" s="1" t="str">
        <f aca="false">IF((COUNTA(CurriculumDetail!G902:G908) &gt; 0), "x", "")</f>
        <v/>
      </c>
      <c r="H125" s="1" t="str">
        <f aca="false">IF((COUNTA(CurriculumDetail!H902:H908) &gt; 0), "x", "")</f>
        <v/>
      </c>
      <c r="I125" s="1" t="str">
        <f aca="false">IF((COUNTA(CurriculumDetail!I902:I908) &gt; 0), "x", "")</f>
        <v/>
      </c>
      <c r="J125" s="1" t="str">
        <f aca="false">IF((COUNTA(CurriculumDetail!J902:J908) &gt; 0), "x", "")</f>
        <v/>
      </c>
      <c r="K125" s="1" t="str">
        <f aca="false">IF((COUNTA(CurriculumDetail!K902:K908) &gt; 0), "x", "")</f>
        <v/>
      </c>
      <c r="L125" s="1" t="str">
        <f aca="false">IF((COUNTA(CurriculumDetail!L902:L908) &gt; 0), "x", "")</f>
        <v>x</v>
      </c>
      <c r="M125" s="1" t="str">
        <f aca="false">IF((COUNTA(CurriculumDetail!M902:M908) &gt; 0), "x", "")</f>
        <v/>
      </c>
      <c r="N125" s="1" t="str">
        <f aca="false">IF((COUNTA(CurriculumDetail!N902:N908) &gt; 0), "x", "")</f>
        <v/>
      </c>
      <c r="O125" s="1" t="str">
        <f aca="false">IF((COUNTA(CurriculumDetail!O902:O908) &gt; 0), "x", "")</f>
        <v/>
      </c>
      <c r="P125" s="1" t="str">
        <f aca="false">IF((COUNTA(CurriculumDetail!P902:P908) &gt; 0), "x", "")</f>
        <v/>
      </c>
      <c r="Q125" s="1" t="str">
        <f aca="false">IF((COUNTA(CurriculumDetail!Q902:Q908) &gt; 0), "x", "")</f>
        <v/>
      </c>
      <c r="R125" s="1" t="str">
        <f aca="false">IF((COUNTA(CurriculumDetail!R902:R908) &gt; 0), "x", "")</f>
        <v/>
      </c>
      <c r="S125" s="1" t="str">
        <f aca="false">IF((COUNTA(CurriculumDetail!U902:U908) &gt; 0), "x", "")</f>
        <v/>
      </c>
      <c r="T125" s="1" t="str">
        <f aca="false">IF((COUNTA(CurriculumDetail!V902:V908) &gt; 0), "x", "")</f>
        <v/>
      </c>
      <c r="U125" s="1" t="str">
        <f aca="false">IF((COUNTA(CurriculumDetail!W902:W908) &gt; 0), "x", "")</f>
        <v/>
      </c>
      <c r="V125" s="1" t="str">
        <f aca="false">IF((COUNTA(CurriculumDetail!X902:X908) &gt; 0), "x", "")</f>
        <v/>
      </c>
      <c r="W125" s="1" t="str">
        <f aca="false">IF((COUNTA(#REF!) &gt; 0), "x", "")</f>
        <v>x</v>
      </c>
      <c r="X125" s="1" t="str">
        <f aca="false">IF((COUNTA(#REF!) &gt; 0), "x", "")</f>
        <v>x</v>
      </c>
      <c r="Y125" s="1" t="str">
        <f aca="false">IF((COUNTA(CurriculumDetail!Y902:Y908) &gt; 0), "x", "")</f>
        <v/>
      </c>
      <c r="Z125" s="1" t="str">
        <f aca="false">IF((COUNTA(CurriculumDetail!Z902:Z908) &gt; 0), "x", "")</f>
        <v/>
      </c>
      <c r="AA125" s="1" t="str">
        <f aca="false">IF((COUNTA(CurriculumDetail!AA902:AA908) &gt; 0), "x", "")</f>
        <v>x</v>
      </c>
      <c r="AB125" s="1" t="str">
        <f aca="false">IF((COUNTA(CurriculumDetail!AB902:AB908) &gt; 0), "x", "")</f>
        <v/>
      </c>
      <c r="AC125" s="1" t="str">
        <f aca="false">IF((COUNTA(CurriculumDetail!AC902:AC908) &gt; 0), "x", "")</f>
        <v/>
      </c>
      <c r="AD125" s="1" t="str">
        <f aca="false">IF((COUNTA(CurriculumDetail!AD902:AD908) &gt; 0), "x", "")</f>
        <v/>
      </c>
      <c r="AE125" s="1" t="str">
        <f aca="false">IF((COUNTA(CurriculumDetail!AE902:AE908) &gt; 0), "x", "")</f>
        <v/>
      </c>
      <c r="AF125" s="1" t="str">
        <f aca="false">IF((COUNTA(CurriculumDetail!AF902:AF908) &gt; 0), "x", "")</f>
        <v/>
      </c>
      <c r="AG125" s="1" t="str">
        <f aca="false">IF((COUNTA(CurriculumDetail!AG902:AG908) &gt; 0), "x", "")</f>
        <v/>
      </c>
      <c r="AH125" s="1" t="str">
        <f aca="false">IF((COUNTA(CurriculumDetail!AH902:AH908) &gt; 0), "x", "")</f>
        <v/>
      </c>
      <c r="AI125" s="1" t="str">
        <f aca="false">IF((COUNTA(CurriculumDetail!AI902:AI908) &gt; 0), "x", "")</f>
        <v/>
      </c>
      <c r="AJ125" s="1" t="str">
        <f aca="false">IF((COUNTA(CurriculumDetail!AJ902:AJ908) &gt; 0), "x", "")</f>
        <v/>
      </c>
    </row>
    <row collapsed="false" customFormat="true" customHeight="false" hidden="false" ht="12.65" outlineLevel="0" r="126" s="1">
      <c r="A126" s="25" t="s">
        <v>780</v>
      </c>
      <c r="B126" s="25" t="s">
        <v>821</v>
      </c>
      <c r="C126" s="1" t="n">
        <v>0</v>
      </c>
      <c r="D126" s="1" t="n">
        <v>0</v>
      </c>
      <c r="E126" s="1" t="b">
        <f aca="false">AND(OR(CurriculumDetail!F911&gt;0,CurriculumDetail!C911&lt;&gt;1),OR(CurriculumDetail!F912&gt;0,CurriculumDetail!C912&lt;&gt;1),OR(CurriculumDetail!F913&gt;0,CurriculumDetail!C913&lt;&gt;1),OR(CurriculumDetail!F914&gt;0,CurriculumDetail!C914&lt;&gt;1),OR(CurriculumDetail!F915&gt;0,CurriculumDetail!C915&lt;&gt;1),OR(CurriculumDetail!F916&gt;0,CurriculumDetail!C916&lt;&gt;1),OR(CurriculumDetail!F917&gt;0,CurriculumDetail!C917&lt;&gt;1))</f>
        <v>1</v>
      </c>
      <c r="F126" s="1" t="b">
        <f aca="false">AND(OR(CurriculumDetail!F911&gt;0,CurriculumDetail!C911&lt;&gt;2),OR(CurriculumDetail!F912&gt;0,CurriculumDetail!C912&lt;&gt;2),OR(CurriculumDetail!F913&gt;0,CurriculumDetail!C913&lt;&gt;2),OR(CurriculumDetail!F914&gt;0,CurriculumDetail!C914&lt;&gt;2),OR(CurriculumDetail!F915&gt;0,CurriculumDetail!C915&lt;&gt;2),OR(CurriculumDetail!F916&gt;0,CurriculumDetail!C916&lt;&gt;2),OR(CurriculumDetail!F917&gt;0,CurriculumDetail!C917&lt;&gt;2))</f>
        <v>1</v>
      </c>
      <c r="G126" s="1" t="str">
        <f aca="false">IF((COUNTA(CurriculumDetail!G910:G917) &gt; 0), "x", "")</f>
        <v/>
      </c>
      <c r="H126" s="1" t="str">
        <f aca="false">IF((COUNTA(CurriculumDetail!H910:H917) &gt; 0), "x", "")</f>
        <v/>
      </c>
      <c r="I126" s="1" t="str">
        <f aca="false">IF((COUNTA(CurriculumDetail!I910:I917) &gt; 0), "x", "")</f>
        <v/>
      </c>
      <c r="J126" s="1" t="str">
        <f aca="false">IF((COUNTA(CurriculumDetail!J910:J917) &gt; 0), "x", "")</f>
        <v/>
      </c>
      <c r="K126" s="1" t="str">
        <f aca="false">IF((COUNTA(CurriculumDetail!K910:K917) &gt; 0), "x", "")</f>
        <v/>
      </c>
      <c r="L126" s="1" t="str">
        <f aca="false">IF((COUNTA(CurriculumDetail!L910:L917) &gt; 0), "x", "")</f>
        <v>x</v>
      </c>
      <c r="M126" s="1" t="str">
        <f aca="false">IF((COUNTA(CurriculumDetail!M910:M917) &gt; 0), "x", "")</f>
        <v/>
      </c>
      <c r="N126" s="1" t="str">
        <f aca="false">IF((COUNTA(CurriculumDetail!N910:N917) &gt; 0), "x", "")</f>
        <v/>
      </c>
      <c r="O126" s="1" t="str">
        <f aca="false">IF((COUNTA(CurriculumDetail!O910:O917) &gt; 0), "x", "")</f>
        <v/>
      </c>
      <c r="P126" s="1" t="str">
        <f aca="false">IF((COUNTA(CurriculumDetail!P910:P917) &gt; 0), "x", "")</f>
        <v/>
      </c>
      <c r="Q126" s="1" t="str">
        <f aca="false">IF((COUNTA(CurriculumDetail!Q910:Q917) &gt; 0), "x", "")</f>
        <v/>
      </c>
      <c r="R126" s="1" t="str">
        <f aca="false">IF((COUNTA(CurriculumDetail!R910:R917) &gt; 0), "x", "")</f>
        <v/>
      </c>
      <c r="S126" s="1" t="str">
        <f aca="false">IF((COUNTA(CurriculumDetail!U910:U917) &gt; 0), "x", "")</f>
        <v/>
      </c>
      <c r="T126" s="1" t="str">
        <f aca="false">IF((COUNTA(CurriculumDetail!V910:V917) &gt; 0), "x", "")</f>
        <v/>
      </c>
      <c r="U126" s="1" t="str">
        <f aca="false">IF((COUNTA(CurriculumDetail!W910:W917) &gt; 0), "x", "")</f>
        <v/>
      </c>
      <c r="V126" s="1" t="str">
        <f aca="false">IF((COUNTA(CurriculumDetail!X910:X917) &gt; 0), "x", "")</f>
        <v/>
      </c>
      <c r="W126" s="1" t="str">
        <f aca="false">IF((COUNTA(#REF!) &gt; 0), "x", "")</f>
        <v>x</v>
      </c>
      <c r="X126" s="1" t="str">
        <f aca="false">IF((COUNTA(#REF!) &gt; 0), "x", "")</f>
        <v>x</v>
      </c>
      <c r="Y126" s="1" t="str">
        <f aca="false">IF((COUNTA(CurriculumDetail!Y910:Y917) &gt; 0), "x", "")</f>
        <v/>
      </c>
      <c r="Z126" s="1" t="str">
        <f aca="false">IF((COUNTA(CurriculumDetail!Z910:Z917) &gt; 0), "x", "")</f>
        <v/>
      </c>
      <c r="AA126" s="1" t="str">
        <f aca="false">IF((COUNTA(CurriculumDetail!AA910:AA917) &gt; 0), "x", "")</f>
        <v>x</v>
      </c>
      <c r="AB126" s="1" t="str">
        <f aca="false">IF((COUNTA(CurriculumDetail!AB910:AB917) &gt; 0), "x", "")</f>
        <v/>
      </c>
      <c r="AC126" s="1" t="str">
        <f aca="false">IF((COUNTA(CurriculumDetail!AC910:AC917) &gt; 0), "x", "")</f>
        <v/>
      </c>
      <c r="AD126" s="1" t="str">
        <f aca="false">IF((COUNTA(CurriculumDetail!AD910:AD917) &gt; 0), "x", "")</f>
        <v/>
      </c>
      <c r="AE126" s="1" t="str">
        <f aca="false">IF((COUNTA(CurriculumDetail!AE910:AE917) &gt; 0), "x", "")</f>
        <v/>
      </c>
      <c r="AF126" s="1" t="str">
        <f aca="false">IF((COUNTA(CurriculumDetail!AF910:AF917) &gt; 0), "x", "")</f>
        <v/>
      </c>
      <c r="AG126" s="1" t="str">
        <f aca="false">IF((COUNTA(CurriculumDetail!AG910:AG917) &gt; 0), "x", "")</f>
        <v/>
      </c>
      <c r="AH126" s="1" t="str">
        <f aca="false">IF((COUNTA(CurriculumDetail!AH910:AH917) &gt; 0), "x", "")</f>
        <v/>
      </c>
      <c r="AI126" s="1" t="str">
        <f aca="false">IF((COUNTA(CurriculumDetail!AI910:AI917) &gt; 0), "x", "")</f>
        <v/>
      </c>
      <c r="AJ126" s="1" t="str">
        <f aca="false">IF((COUNTA(CurriculumDetail!AJ910:AJ917) &gt; 0), "x", "")</f>
        <v/>
      </c>
    </row>
    <row collapsed="false" customFormat="true" customHeight="false" hidden="false" ht="12.65" outlineLevel="0" r="127" s="1">
      <c r="A127" s="25" t="s">
        <v>780</v>
      </c>
      <c r="B127" s="25" t="s">
        <v>829</v>
      </c>
      <c r="C127" s="1" t="n">
        <v>0</v>
      </c>
      <c r="D127" s="1" t="n">
        <v>0</v>
      </c>
      <c r="E127" s="1" t="b">
        <f aca="false">AND(OR(CurriculumDetail!F920&gt;0,CurriculumDetail!C920&lt;&gt;1),OR(CurriculumDetail!F921&gt;0,CurriculumDetail!C921&lt;&gt;1),OR(CurriculumDetail!F922&gt;0,CurriculumDetail!C922&lt;&gt;1),OR(CurriculumDetail!F923&gt;0,CurriculumDetail!C923&lt;&gt;1),OR(CurriculumDetail!F924&gt;0,CurriculumDetail!C924&lt;&gt;1),OR(CurriculumDetail!F925&gt;0,CurriculumDetail!C925&lt;&gt;1),OR(CurriculumDetail!F926&gt;0,CurriculumDetail!C926&lt;&gt;1),OR(CurriculumDetail!F927&gt;0,CurriculumDetail!C927&lt;&gt;1),OR(CurriculumDetail!F928&gt;0,CurriculumDetail!C928&lt;&gt;1))</f>
        <v>1</v>
      </c>
      <c r="F127" s="1" t="b">
        <f aca="false">AND(OR(CurriculumDetail!F920&gt;0,CurriculumDetail!C920&lt;&gt;2),OR(CurriculumDetail!F921&gt;0,CurriculumDetail!C921&lt;&gt;2),OR(CurriculumDetail!F922&gt;0,CurriculumDetail!C922&lt;&gt;2),OR(CurriculumDetail!F923&gt;0,CurriculumDetail!C923&lt;&gt;2),OR(CurriculumDetail!F924&gt;0,CurriculumDetail!C924&lt;&gt;2),OR(CurriculumDetail!F925&gt;0,CurriculumDetail!C925&lt;&gt;2),OR(CurriculumDetail!F926&gt;0,CurriculumDetail!C926&lt;&gt;2),OR(CurriculumDetail!F927&gt;0,CurriculumDetail!C927&lt;&gt;2),OR(CurriculumDetail!F928&gt;0,CurriculumDetail!C928&lt;&gt;2))</f>
        <v>1</v>
      </c>
      <c r="G127" s="1" t="str">
        <f aca="false">IF((COUNTA(CurriculumDetail!G919:G928) &gt; 0), "x", "")</f>
        <v/>
      </c>
      <c r="H127" s="1" t="str">
        <f aca="false">IF((COUNTA(CurriculumDetail!H919:H928) &gt; 0), "x", "")</f>
        <v/>
      </c>
      <c r="I127" s="1" t="str">
        <f aca="false">IF((COUNTA(CurriculumDetail!I919:I928) &gt; 0), "x", "")</f>
        <v/>
      </c>
      <c r="J127" s="1" t="str">
        <f aca="false">IF((COUNTA(CurriculumDetail!J919:J928) &gt; 0), "x", "")</f>
        <v/>
      </c>
      <c r="K127" s="1" t="str">
        <f aca="false">IF((COUNTA(CurriculumDetail!K919:K928) &gt; 0), "x", "")</f>
        <v/>
      </c>
      <c r="L127" s="1" t="str">
        <f aca="false">IF((COUNTA(CurriculumDetail!L919:L928) &gt; 0), "x", "")</f>
        <v/>
      </c>
      <c r="M127" s="1" t="str">
        <f aca="false">IF((COUNTA(CurriculumDetail!M919:M928) &gt; 0), "x", "")</f>
        <v/>
      </c>
      <c r="N127" s="1" t="str">
        <f aca="false">IF((COUNTA(CurriculumDetail!N919:N928) &gt; 0), "x", "")</f>
        <v/>
      </c>
      <c r="O127" s="1" t="str">
        <f aca="false">IF((COUNTA(CurriculumDetail!O919:O928) &gt; 0), "x", "")</f>
        <v/>
      </c>
      <c r="P127" s="1" t="str">
        <f aca="false">IF((COUNTA(CurriculumDetail!P919:P928) &gt; 0), "x", "")</f>
        <v/>
      </c>
      <c r="Q127" s="1" t="str">
        <f aca="false">IF((COUNTA(CurriculumDetail!Q919:Q928) &gt; 0), "x", "")</f>
        <v/>
      </c>
      <c r="R127" s="1" t="str">
        <f aca="false">IF((COUNTA(CurriculumDetail!R919:R928) &gt; 0), "x", "")</f>
        <v/>
      </c>
      <c r="S127" s="1" t="str">
        <f aca="false">IF((COUNTA(CurriculumDetail!U919:U928) &gt; 0), "x", "")</f>
        <v/>
      </c>
      <c r="T127" s="1" t="str">
        <f aca="false">IF((COUNTA(CurriculumDetail!V919:V928) &gt; 0), "x", "")</f>
        <v/>
      </c>
      <c r="U127" s="1" t="str">
        <f aca="false">IF((COUNTA(CurriculumDetail!W919:W928) &gt; 0), "x", "")</f>
        <v/>
      </c>
      <c r="V127" s="1" t="str">
        <f aca="false">IF((COUNTA(CurriculumDetail!X919:X928) &gt; 0), "x", "")</f>
        <v/>
      </c>
      <c r="W127" s="1" t="str">
        <f aca="false">IF((COUNTA(#REF!) &gt; 0), "x", "")</f>
        <v>x</v>
      </c>
      <c r="X127" s="1" t="str">
        <f aca="false">IF((COUNTA(#REF!) &gt; 0), "x", "")</f>
        <v>x</v>
      </c>
      <c r="Y127" s="1" t="str">
        <f aca="false">IF((COUNTA(CurriculumDetail!Y919:Y928) &gt; 0), "x", "")</f>
        <v/>
      </c>
      <c r="Z127" s="1" t="str">
        <f aca="false">IF((COUNTA(CurriculumDetail!Z919:Z928) &gt; 0), "x", "")</f>
        <v/>
      </c>
      <c r="AA127" s="1" t="str">
        <f aca="false">IF((COUNTA(CurriculumDetail!AA919:AA928) &gt; 0), "x", "")</f>
        <v>x</v>
      </c>
      <c r="AB127" s="1" t="str">
        <f aca="false">IF((COUNTA(CurriculumDetail!AB919:AB928) &gt; 0), "x", "")</f>
        <v/>
      </c>
      <c r="AC127" s="1" t="str">
        <f aca="false">IF((COUNTA(CurriculumDetail!AC919:AC928) &gt; 0), "x", "")</f>
        <v/>
      </c>
      <c r="AD127" s="1" t="str">
        <f aca="false">IF((COUNTA(CurriculumDetail!AD919:AD928) &gt; 0), "x", "")</f>
        <v/>
      </c>
      <c r="AE127" s="1" t="str">
        <f aca="false">IF((COUNTA(CurriculumDetail!AE919:AE928) &gt; 0), "x", "")</f>
        <v/>
      </c>
      <c r="AF127" s="1" t="str">
        <f aca="false">IF((COUNTA(CurriculumDetail!AF919:AF928) &gt; 0), "x", "")</f>
        <v/>
      </c>
      <c r="AG127" s="1" t="str">
        <f aca="false">IF((COUNTA(CurriculumDetail!AG919:AG928) &gt; 0), "x", "")</f>
        <v/>
      </c>
      <c r="AH127" s="1" t="str">
        <f aca="false">IF((COUNTA(CurriculumDetail!AH919:AH928) &gt; 0), "x", "")</f>
        <v/>
      </c>
      <c r="AI127" s="1" t="str">
        <f aca="false">IF((COUNTA(CurriculumDetail!AI919:AI928) &gt; 0), "x", "")</f>
        <v/>
      </c>
      <c r="AJ127" s="1" t="str">
        <f aca="false">IF((COUNTA(CurriculumDetail!AJ919:AJ928) &gt; 0), "x", "")</f>
        <v/>
      </c>
    </row>
    <row collapsed="false" customFormat="true" customHeight="false" hidden="false" ht="12.65" outlineLevel="0" r="128" s="1">
      <c r="A128" s="25" t="s">
        <v>780</v>
      </c>
      <c r="B128" s="25" t="s">
        <v>839</v>
      </c>
      <c r="C128" s="1" t="n">
        <v>0</v>
      </c>
      <c r="D128" s="1" t="n">
        <v>0</v>
      </c>
      <c r="E128" s="1" t="b">
        <f aca="false">AND(OR(CurriculumDetail!F931&gt;0,CurriculumDetail!C931&lt;&gt;1),OR(CurriculumDetail!F932&gt;0,CurriculumDetail!C932&lt;&gt;1),OR(CurriculumDetail!F933&gt;0,CurriculumDetail!C933&lt;&gt;1),OR(CurriculumDetail!F934&gt;0,CurriculumDetail!C934&lt;&gt;1),OR(CurriculumDetail!F935&gt;0,CurriculumDetail!C935&lt;&gt;1))</f>
        <v>1</v>
      </c>
      <c r="F128" s="1" t="b">
        <f aca="false">AND(OR(CurriculumDetail!F931&gt;0,CurriculumDetail!C931&lt;&gt;2),OR(CurriculumDetail!F932&gt;0,CurriculumDetail!C932&lt;&gt;2),OR(CurriculumDetail!F933&gt;0,CurriculumDetail!C933&lt;&gt;2),OR(CurriculumDetail!F934&gt;0,CurriculumDetail!C934&lt;&gt;2),OR(CurriculumDetail!F935&gt;0,CurriculumDetail!C935&lt;&gt;2))</f>
        <v>1</v>
      </c>
      <c r="G128" s="1" t="str">
        <f aca="false">IF((COUNTA(CurriculumDetail!G930:G935) &gt; 0), "x", "")</f>
        <v/>
      </c>
      <c r="H128" s="1" t="str">
        <f aca="false">IF((COUNTA(CurriculumDetail!H930:H935) &gt; 0), "x", "")</f>
        <v/>
      </c>
      <c r="I128" s="1" t="str">
        <f aca="false">IF((COUNTA(CurriculumDetail!I930:I935) &gt; 0), "x", "")</f>
        <v/>
      </c>
      <c r="J128" s="1" t="str">
        <f aca="false">IF((COUNTA(CurriculumDetail!J930:J935) &gt; 0), "x", "")</f>
        <v/>
      </c>
      <c r="K128" s="1" t="str">
        <f aca="false">IF((COUNTA(CurriculumDetail!K930:K935) &gt; 0), "x", "")</f>
        <v/>
      </c>
      <c r="L128" s="1" t="str">
        <f aca="false">IF((COUNTA(CurriculumDetail!L930:L935) &gt; 0), "x", "")</f>
        <v/>
      </c>
      <c r="M128" s="1" t="str">
        <f aca="false">IF((COUNTA(CurriculumDetail!M930:M935) &gt; 0), "x", "")</f>
        <v/>
      </c>
      <c r="N128" s="1" t="str">
        <f aca="false">IF((COUNTA(CurriculumDetail!N930:N935) &gt; 0), "x", "")</f>
        <v/>
      </c>
      <c r="O128" s="1" t="str">
        <f aca="false">IF((COUNTA(CurriculumDetail!O930:O935) &gt; 0), "x", "")</f>
        <v/>
      </c>
      <c r="P128" s="1" t="str">
        <f aca="false">IF((COUNTA(CurriculumDetail!P930:P935) &gt; 0), "x", "")</f>
        <v/>
      </c>
      <c r="Q128" s="1" t="str">
        <f aca="false">IF((COUNTA(CurriculumDetail!Q930:Q935) &gt; 0), "x", "")</f>
        <v/>
      </c>
      <c r="R128" s="1" t="str">
        <f aca="false">IF((COUNTA(CurriculumDetail!R930:R935) &gt; 0), "x", "")</f>
        <v/>
      </c>
      <c r="S128" s="1" t="str">
        <f aca="false">IF((COUNTA(CurriculumDetail!U930:U935) &gt; 0), "x", "")</f>
        <v/>
      </c>
      <c r="T128" s="1" t="str">
        <f aca="false">IF((COUNTA(CurriculumDetail!V930:V935) &gt; 0), "x", "")</f>
        <v/>
      </c>
      <c r="U128" s="1" t="str">
        <f aca="false">IF((COUNTA(CurriculumDetail!W930:W935) &gt; 0), "x", "")</f>
        <v/>
      </c>
      <c r="V128" s="1" t="str">
        <f aca="false">IF((COUNTA(CurriculumDetail!X930:X935) &gt; 0), "x", "")</f>
        <v/>
      </c>
      <c r="W128" s="1" t="str">
        <f aca="false">IF((COUNTA(#REF!) &gt; 0), "x", "")</f>
        <v>x</v>
      </c>
      <c r="X128" s="1" t="str">
        <f aca="false">IF((COUNTA(#REF!) &gt; 0), "x", "")</f>
        <v>x</v>
      </c>
      <c r="Y128" s="1" t="str">
        <f aca="false">IF((COUNTA(CurriculumDetail!Y930:Y935) &gt; 0), "x", "")</f>
        <v/>
      </c>
      <c r="Z128" s="1" t="str">
        <f aca="false">IF((COUNTA(CurriculumDetail!Z930:Z935) &gt; 0), "x", "")</f>
        <v/>
      </c>
      <c r="AA128" s="1" t="str">
        <f aca="false">IF((COUNTA(CurriculumDetail!AA930:AA935) &gt; 0), "x", "")</f>
        <v>x</v>
      </c>
      <c r="AB128" s="1" t="str">
        <f aca="false">IF((COUNTA(CurriculumDetail!AB930:AB935) &gt; 0), "x", "")</f>
        <v/>
      </c>
      <c r="AC128" s="1" t="str">
        <f aca="false">IF((COUNTA(CurriculumDetail!AC930:AC935) &gt; 0), "x", "")</f>
        <v/>
      </c>
      <c r="AD128" s="1" t="str">
        <f aca="false">IF((COUNTA(CurriculumDetail!AD930:AD935) &gt; 0), "x", "")</f>
        <v/>
      </c>
      <c r="AE128" s="1" t="str">
        <f aca="false">IF((COUNTA(CurriculumDetail!AE930:AE935) &gt; 0), "x", "")</f>
        <v/>
      </c>
      <c r="AF128" s="1" t="str">
        <f aca="false">IF((COUNTA(CurriculumDetail!AF930:AF935) &gt; 0), "x", "")</f>
        <v/>
      </c>
      <c r="AG128" s="1" t="str">
        <f aca="false">IF((COUNTA(CurriculumDetail!AG930:AG935) &gt; 0), "x", "")</f>
        <v/>
      </c>
      <c r="AH128" s="1" t="str">
        <f aca="false">IF((COUNTA(CurriculumDetail!AH930:AH935) &gt; 0), "x", "")</f>
        <v/>
      </c>
      <c r="AI128" s="1" t="str">
        <f aca="false">IF((COUNTA(CurriculumDetail!AI930:AI935) &gt; 0), "x", "")</f>
        <v/>
      </c>
      <c r="AJ128" s="1" t="str">
        <f aca="false">IF((COUNTA(CurriculumDetail!AJ930:AJ935) &gt; 0), "x", "")</f>
        <v/>
      </c>
    </row>
    <row collapsed="false" customFormat="true" customHeight="false" hidden="false" ht="12.65" outlineLevel="0" r="129" s="1">
      <c r="A129" s="25" t="s">
        <v>780</v>
      </c>
      <c r="B129" s="25" t="s">
        <v>845</v>
      </c>
      <c r="C129" s="1" t="n">
        <v>0</v>
      </c>
      <c r="D129" s="1" t="n">
        <v>0</v>
      </c>
      <c r="E129" s="1" t="b">
        <f aca="false">AND(OR(CurriculumDetail!F938&gt;0,CurriculumDetail!C938&lt;&gt;1),OR(CurriculumDetail!F939&gt;0,CurriculumDetail!C939&lt;&gt;1),OR(CurriculumDetail!F940&gt;0,CurriculumDetail!C940&lt;&gt;1),OR(CurriculumDetail!F941&gt;0,CurriculumDetail!C941&lt;&gt;1),OR(CurriculumDetail!F942&gt;0,CurriculumDetail!C942&lt;&gt;1),OR(CurriculumDetail!F943&gt;0,CurriculumDetail!C943&lt;&gt;1))</f>
        <v>1</v>
      </c>
      <c r="F129" s="1" t="b">
        <f aca="false">AND(OR(CurriculumDetail!F938&gt;0,CurriculumDetail!C938&lt;&gt;2),OR(CurriculumDetail!F939&gt;0,CurriculumDetail!C939&lt;&gt;2),OR(CurriculumDetail!F940&gt;0,CurriculumDetail!C940&lt;&gt;2),OR(CurriculumDetail!F941&gt;0,CurriculumDetail!C941&lt;&gt;2),OR(CurriculumDetail!F942&gt;0,CurriculumDetail!C942&lt;&gt;2),OR(CurriculumDetail!F943&gt;0,CurriculumDetail!C943&lt;&gt;2))</f>
        <v>1</v>
      </c>
      <c r="G129" s="1" t="str">
        <f aca="false">IF((COUNTA(CurriculumDetail!G937:G943) &gt; 0), "x", "")</f>
        <v/>
      </c>
      <c r="H129" s="1" t="str">
        <f aca="false">IF((COUNTA(CurriculumDetail!H937:H943) &gt; 0), "x", "")</f>
        <v/>
      </c>
      <c r="I129" s="1" t="str">
        <f aca="false">IF((COUNTA(CurriculumDetail!I937:I943) &gt; 0), "x", "")</f>
        <v/>
      </c>
      <c r="J129" s="1" t="str">
        <f aca="false">IF((COUNTA(CurriculumDetail!J937:J943) &gt; 0), "x", "")</f>
        <v/>
      </c>
      <c r="K129" s="1" t="str">
        <f aca="false">IF((COUNTA(CurriculumDetail!K937:K943) &gt; 0), "x", "")</f>
        <v/>
      </c>
      <c r="L129" s="1" t="str">
        <f aca="false">IF((COUNTA(CurriculumDetail!L937:L943) &gt; 0), "x", "")</f>
        <v/>
      </c>
      <c r="M129" s="1" t="str">
        <f aca="false">IF((COUNTA(CurriculumDetail!M937:M943) &gt; 0), "x", "")</f>
        <v/>
      </c>
      <c r="N129" s="1" t="str">
        <f aca="false">IF((COUNTA(CurriculumDetail!N937:N943) &gt; 0), "x", "")</f>
        <v/>
      </c>
      <c r="O129" s="1" t="str">
        <f aca="false">IF((COUNTA(CurriculumDetail!O937:O943) &gt; 0), "x", "")</f>
        <v/>
      </c>
      <c r="P129" s="1" t="str">
        <f aca="false">IF((COUNTA(CurriculumDetail!P937:P943) &gt; 0), "x", "")</f>
        <v/>
      </c>
      <c r="Q129" s="1" t="str">
        <f aca="false">IF((COUNTA(CurriculumDetail!Q937:Q943) &gt; 0), "x", "")</f>
        <v/>
      </c>
      <c r="R129" s="1" t="str">
        <f aca="false">IF((COUNTA(CurriculumDetail!R937:R943) &gt; 0), "x", "")</f>
        <v/>
      </c>
      <c r="S129" s="1" t="str">
        <f aca="false">IF((COUNTA(CurriculumDetail!U937:U943) &gt; 0), "x", "")</f>
        <v/>
      </c>
      <c r="T129" s="1" t="str">
        <f aca="false">IF((COUNTA(CurriculumDetail!V937:V943) &gt; 0), "x", "")</f>
        <v/>
      </c>
      <c r="U129" s="1" t="str">
        <f aca="false">IF((COUNTA(CurriculumDetail!W937:W943) &gt; 0), "x", "")</f>
        <v/>
      </c>
      <c r="V129" s="1" t="str">
        <f aca="false">IF((COUNTA(CurriculumDetail!X937:X943) &gt; 0), "x", "")</f>
        <v/>
      </c>
      <c r="W129" s="1" t="str">
        <f aca="false">IF((COUNTA(#REF!) &gt; 0), "x", "")</f>
        <v>x</v>
      </c>
      <c r="X129" s="1" t="str">
        <f aca="false">IF((COUNTA(#REF!) &gt; 0), "x", "")</f>
        <v>x</v>
      </c>
      <c r="Y129" s="1" t="str">
        <f aca="false">IF((COUNTA(CurriculumDetail!Y937:Y943) &gt; 0), "x", "")</f>
        <v/>
      </c>
      <c r="Z129" s="1" t="str">
        <f aca="false">IF((COUNTA(CurriculumDetail!Z937:Z943) &gt; 0), "x", "")</f>
        <v/>
      </c>
      <c r="AA129" s="1" t="str">
        <f aca="false">IF((COUNTA(CurriculumDetail!AA937:AA943) &gt; 0), "x", "")</f>
        <v>x</v>
      </c>
      <c r="AB129" s="1" t="str">
        <f aca="false">IF((COUNTA(CurriculumDetail!AB937:AB943) &gt; 0), "x", "")</f>
        <v/>
      </c>
      <c r="AC129" s="1" t="str">
        <f aca="false">IF((COUNTA(CurriculumDetail!AC937:AC943) &gt; 0), "x", "")</f>
        <v/>
      </c>
      <c r="AD129" s="1" t="str">
        <f aca="false">IF((COUNTA(CurriculumDetail!AD937:AD943) &gt; 0), "x", "")</f>
        <v/>
      </c>
      <c r="AE129" s="1" t="str">
        <f aca="false">IF((COUNTA(CurriculumDetail!AE937:AE943) &gt; 0), "x", "")</f>
        <v/>
      </c>
      <c r="AF129" s="1" t="str">
        <f aca="false">IF((COUNTA(CurriculumDetail!AF937:AF943) &gt; 0), "x", "")</f>
        <v/>
      </c>
      <c r="AG129" s="1" t="str">
        <f aca="false">IF((COUNTA(CurriculumDetail!AG937:AG943) &gt; 0), "x", "")</f>
        <v/>
      </c>
      <c r="AH129" s="1" t="str">
        <f aca="false">IF((COUNTA(CurriculumDetail!AH937:AH943) &gt; 0), "x", "")</f>
        <v/>
      </c>
      <c r="AI129" s="1" t="str">
        <f aca="false">IF((COUNTA(CurriculumDetail!AI937:AI943) &gt; 0), "x", "")</f>
        <v/>
      </c>
      <c r="AJ129" s="1" t="str">
        <f aca="false">IF((COUNTA(CurriculumDetail!AJ937:AJ943) &gt; 0), "x", "")</f>
        <v/>
      </c>
    </row>
    <row collapsed="false" customFormat="true" customHeight="false" hidden="false" ht="12.65" outlineLevel="0" r="130" s="1">
      <c r="A130" s="25" t="s">
        <v>852</v>
      </c>
      <c r="B130" s="25" t="s">
        <v>864</v>
      </c>
      <c r="C130" s="1" t="n">
        <v>0</v>
      </c>
      <c r="D130" s="1" t="n">
        <v>2</v>
      </c>
      <c r="E130" s="1" t="b">
        <f aca="false">AND(OR(CurriculumDetail!F910&gt;0,CurriculumDetail!C910&lt;&gt;1))</f>
        <v>1</v>
      </c>
      <c r="F130" s="1" t="b">
        <f aca="false">AND(OR(CurriculumDetail!F910&gt;0,CurriculumDetail!C910&lt;&gt;2))</f>
        <v>1</v>
      </c>
      <c r="G130" s="1" t="str">
        <f aca="false">IF((COUNTA(CurriculumDetail!G909:G910) &gt; 0), "x", "")</f>
        <v/>
      </c>
      <c r="H130" s="1" t="str">
        <f aca="false">IF((COUNTA(CurriculumDetail!H909:H910) &gt; 0), "x", "")</f>
        <v/>
      </c>
      <c r="I130" s="1" t="str">
        <f aca="false">IF((COUNTA(CurriculumDetail!I909:I910) &gt; 0), "x", "")</f>
        <v/>
      </c>
      <c r="J130" s="1" t="str">
        <f aca="false">IF((COUNTA(CurriculumDetail!J909:J910) &gt; 0), "x", "")</f>
        <v/>
      </c>
      <c r="K130" s="1" t="str">
        <f aca="false">IF((COUNTA(CurriculumDetail!K909:K910) &gt; 0), "x", "")</f>
        <v/>
      </c>
      <c r="L130" s="1" t="str">
        <f aca="false">IF((COUNTA(CurriculumDetail!L909:L910) &gt; 0), "x", "")</f>
        <v/>
      </c>
      <c r="M130" s="1" t="str">
        <f aca="false">IF((COUNTA(CurriculumDetail!M909:M910) &gt; 0), "x", "")</f>
        <v/>
      </c>
      <c r="N130" s="1" t="str">
        <f aca="false">IF((COUNTA(CurriculumDetail!N909:N910) &gt; 0), "x", "")</f>
        <v/>
      </c>
      <c r="O130" s="1" t="str">
        <f aca="false">IF((COUNTA(CurriculumDetail!O909:O910) &gt; 0), "x", "")</f>
        <v/>
      </c>
      <c r="P130" s="1" t="str">
        <f aca="false">IF((COUNTA(CurriculumDetail!P909:P910) &gt; 0), "x", "")</f>
        <v/>
      </c>
      <c r="Q130" s="1" t="str">
        <f aca="false">IF((COUNTA(CurriculumDetail!Q909:Q910) &gt; 0), "x", "")</f>
        <v/>
      </c>
      <c r="R130" s="1" t="str">
        <f aca="false">IF((COUNTA(CurriculumDetail!R909:R910) &gt; 0), "x", "")</f>
        <v/>
      </c>
      <c r="S130" s="1" t="str">
        <f aca="false">IF((COUNTA(CurriculumDetail!U909:U910) &gt; 0), "x", "")</f>
        <v/>
      </c>
      <c r="T130" s="1" t="str">
        <f aca="false">IF((COUNTA(CurriculumDetail!V909:V910) &gt; 0), "x", "")</f>
        <v/>
      </c>
      <c r="U130" s="1" t="str">
        <f aca="false">IF((COUNTA(CurriculumDetail!W909:W910) &gt; 0), "x", "")</f>
        <v/>
      </c>
      <c r="V130" s="1" t="str">
        <f aca="false">IF((COUNTA(CurriculumDetail!X909:X910) &gt; 0), "x", "")</f>
        <v/>
      </c>
      <c r="W130" s="1" t="str">
        <f aca="false">IF((COUNTA(#REF!) &gt; 0), "x", "")</f>
        <v>x</v>
      </c>
      <c r="X130" s="1" t="str">
        <f aca="false">IF((COUNTA(#REF!) &gt; 0), "x", "")</f>
        <v>x</v>
      </c>
      <c r="Y130" s="1" t="str">
        <f aca="false">IF((COUNTA(CurriculumDetail!Y909:Y910) &gt; 0), "x", "")</f>
        <v/>
      </c>
      <c r="Z130" s="1" t="str">
        <f aca="false">IF((COUNTA(CurriculumDetail!Z909:Z910) &gt; 0), "x", "")</f>
        <v/>
      </c>
      <c r="AA130" s="1" t="str">
        <f aca="false">IF((COUNTA(CurriculumDetail!AA909:AA910) &gt; 0), "x", "")</f>
        <v/>
      </c>
      <c r="AB130" s="1" t="str">
        <f aca="false">IF((COUNTA(CurriculumDetail!AB909:AB910) &gt; 0), "x", "")</f>
        <v/>
      </c>
      <c r="AC130" s="1" t="str">
        <f aca="false">IF((COUNTA(CurriculumDetail!AC909:AC910) &gt; 0), "x", "")</f>
        <v/>
      </c>
      <c r="AD130" s="1" t="str">
        <f aca="false">IF((COUNTA(CurriculumDetail!AD909:AD910) &gt; 0), "x", "")</f>
        <v/>
      </c>
      <c r="AE130" s="1" t="str">
        <f aca="false">IF((COUNTA(CurriculumDetail!AE909:AE910) &gt; 0), "x", "")</f>
        <v/>
      </c>
      <c r="AF130" s="1" t="str">
        <f aca="false">IF((COUNTA(CurriculumDetail!AF909:AF910) &gt; 0), "x", "")</f>
        <v/>
      </c>
      <c r="AG130" s="1" t="str">
        <f aca="false">IF((COUNTA(CurriculumDetail!AG909:AG910) &gt; 0), "x", "")</f>
        <v/>
      </c>
      <c r="AH130" s="1" t="str">
        <f aca="false">IF((COUNTA(CurriculumDetail!AH909:AH910) &gt; 0), "x", "")</f>
        <v/>
      </c>
      <c r="AI130" s="1" t="str">
        <f aca="false">IF((COUNTA(CurriculumDetail!AI909:AI910) &gt; 0), "x", "")</f>
        <v/>
      </c>
      <c r="AJ130" s="1" t="str">
        <f aca="false">IF((COUNTA(CurriculumDetail!AJ909:AJ910) &gt; 0), "x", "")</f>
        <v/>
      </c>
    </row>
    <row collapsed="false" customFormat="true" customHeight="false" hidden="false" ht="12.65" outlineLevel="0" r="131" s="1">
      <c r="A131" s="25" t="s">
        <v>852</v>
      </c>
      <c r="B131" s="25" t="s">
        <v>853</v>
      </c>
      <c r="C131" s="1" t="n">
        <v>4</v>
      </c>
      <c r="D131" s="1" t="n">
        <v>6</v>
      </c>
      <c r="E131" s="1" t="b">
        <f aca="false">AND(OR(CurriculumDetail!F946&gt;0,CurriculumDetail!C946&lt;&gt;1),OR(CurriculumDetail!F947&gt;0,CurriculumDetail!C947&lt;&gt;1),OR(CurriculumDetail!F948&gt;0,CurriculumDetail!C948&lt;&gt;1),OR(CurriculumDetail!F949&gt;0,CurriculumDetail!C949&lt;&gt;1),OR(CurriculumDetail!F950&gt;0,CurriculumDetail!C950&lt;&gt;1),OR(CurriculumDetail!F951&gt;0,CurriculumDetail!C951&lt;&gt;1))</f>
        <v>1</v>
      </c>
      <c r="F131" s="1" t="b">
        <f aca="false">AND(OR(CurriculumDetail!F946&gt;0,CurriculumDetail!C946&lt;&gt;2),OR(CurriculumDetail!F947&gt;0,CurriculumDetail!C947&lt;&gt;2),OR(CurriculumDetail!F948&gt;0,CurriculumDetail!C948&lt;&gt;2),OR(CurriculumDetail!F949&gt;0,CurriculumDetail!C949&lt;&gt;2),OR(CurriculumDetail!F950&gt;0,CurriculumDetail!C950&lt;&gt;2),OR(CurriculumDetail!F951&gt;0,CurriculumDetail!C951&lt;&gt;2))</f>
        <v>1</v>
      </c>
      <c r="G131" s="1" t="str">
        <f aca="false">IF((COUNTA(CurriculumDetail!G945:G951) &gt; 0), "x", "")</f>
        <v/>
      </c>
      <c r="H131" s="1" t="str">
        <f aca="false">IF((COUNTA(CurriculumDetail!H945:H951) &gt; 0), "x", "")</f>
        <v/>
      </c>
      <c r="I131" s="1" t="str">
        <f aca="false">IF((COUNTA(CurriculumDetail!I945:I951) &gt; 0), "x", "")</f>
        <v>x</v>
      </c>
      <c r="J131" s="1" t="str">
        <f aca="false">IF((COUNTA(CurriculumDetail!J945:J951) &gt; 0), "x", "")</f>
        <v/>
      </c>
      <c r="K131" s="1" t="str">
        <f aca="false">IF((COUNTA(CurriculumDetail!K945:K951) &gt; 0), "x", "")</f>
        <v/>
      </c>
      <c r="L131" s="1" t="str">
        <f aca="false">IF((COUNTA(CurriculumDetail!L945:L951) &gt; 0), "x", "")</f>
        <v/>
      </c>
      <c r="M131" s="1" t="str">
        <f aca="false">IF((COUNTA(CurriculumDetail!M945:M951) &gt; 0), "x", "")</f>
        <v/>
      </c>
      <c r="N131" s="1" t="str">
        <f aca="false">IF((COUNTA(CurriculumDetail!N945:N951) &gt; 0), "x", "")</f>
        <v/>
      </c>
      <c r="O131" s="1" t="str">
        <f aca="false">IF((COUNTA(CurriculumDetail!O945:O951) &gt; 0), "x", "")</f>
        <v/>
      </c>
      <c r="P131" s="1" t="str">
        <f aca="false">IF((COUNTA(CurriculumDetail!P945:P951) &gt; 0), "x", "")</f>
        <v/>
      </c>
      <c r="Q131" s="1" t="str">
        <f aca="false">IF((COUNTA(CurriculumDetail!Q945:Q951) &gt; 0), "x", "")</f>
        <v>x</v>
      </c>
      <c r="R131" s="1" t="str">
        <f aca="false">IF((COUNTA(CurriculumDetail!R945:R951) &gt; 0), "x", "")</f>
        <v/>
      </c>
      <c r="S131" s="1" t="str">
        <f aca="false">IF((COUNTA(CurriculumDetail!U945:U951) &gt; 0), "x", "")</f>
        <v/>
      </c>
      <c r="T131" s="1" t="str">
        <f aca="false">IF((COUNTA(CurriculumDetail!V945:V951) &gt; 0), "x", "")</f>
        <v/>
      </c>
      <c r="U131" s="1" t="str">
        <f aca="false">IF((COUNTA(CurriculumDetail!W945:W951) &gt; 0), "x", "")</f>
        <v/>
      </c>
      <c r="V131" s="1" t="str">
        <f aca="false">IF((COUNTA(CurriculumDetail!X945:X951) &gt; 0), "x", "")</f>
        <v/>
      </c>
      <c r="W131" s="1" t="str">
        <f aca="false">IF((COUNTA(#REF!) &gt; 0), "x", "")</f>
        <v>x</v>
      </c>
      <c r="X131" s="1" t="str">
        <f aca="false">IF((COUNTA(#REF!) &gt; 0), "x", "")</f>
        <v>x</v>
      </c>
      <c r="Y131" s="1" t="str">
        <f aca="false">IF((COUNTA(CurriculumDetail!Y945:Y951) &gt; 0), "x", "")</f>
        <v/>
      </c>
      <c r="Z131" s="1" t="str">
        <f aca="false">IF((COUNTA(CurriculumDetail!Z945:Z951) &gt; 0), "x", "")</f>
        <v/>
      </c>
      <c r="AA131" s="1" t="str">
        <f aca="false">IF((COUNTA(CurriculumDetail!AA945:AA951) &gt; 0), "x", "")</f>
        <v>x</v>
      </c>
      <c r="AB131" s="1" t="str">
        <f aca="false">IF((COUNTA(CurriculumDetail!AB945:AB951) &gt; 0), "x", "")</f>
        <v/>
      </c>
      <c r="AC131" s="1" t="str">
        <f aca="false">IF((COUNTA(CurriculumDetail!AC945:AC951) &gt; 0), "x", "")</f>
        <v/>
      </c>
      <c r="AD131" s="1" t="str">
        <f aca="false">IF((COUNTA(CurriculumDetail!AD945:AD951) &gt; 0), "x", "")</f>
        <v/>
      </c>
      <c r="AE131" s="1" t="str">
        <f aca="false">IF((COUNTA(CurriculumDetail!AE945:AE951) &gt; 0), "x", "")</f>
        <v/>
      </c>
      <c r="AF131" s="1" t="str">
        <f aca="false">IF((COUNTA(CurriculumDetail!AF945:AF951) &gt; 0), "x", "")</f>
        <v/>
      </c>
      <c r="AG131" s="1" t="str">
        <f aca="false">IF((COUNTA(CurriculumDetail!AG945:AG951) &gt; 0), "x", "")</f>
        <v/>
      </c>
      <c r="AH131" s="1" t="str">
        <f aca="false">IF((COUNTA(CurriculumDetail!AH945:AH951) &gt; 0), "x", "")</f>
        <v/>
      </c>
      <c r="AI131" s="1" t="str">
        <f aca="false">IF((COUNTA(CurriculumDetail!AI945:AI951) &gt; 0), "x", "")</f>
        <v/>
      </c>
      <c r="AJ131" s="1" t="str">
        <f aca="false">IF((COUNTA(CurriculumDetail!AJ945:AJ951) &gt; 0), "x", "")</f>
        <v/>
      </c>
    </row>
    <row collapsed="false" customFormat="true" customHeight="false" hidden="false" ht="12.65" outlineLevel="0" r="132" s="1">
      <c r="A132" s="25" t="s">
        <v>852</v>
      </c>
      <c r="B132" s="25" t="s">
        <v>860</v>
      </c>
      <c r="C132" s="1" t="n">
        <v>3</v>
      </c>
      <c r="D132" s="1" t="n">
        <v>4</v>
      </c>
      <c r="E132" s="1" t="b">
        <f aca="false">AND(OR(CurriculumDetail!F954&gt;0,CurriculumDetail!C954&lt;&gt;1),OR(CurriculumDetail!F955&gt;0,CurriculumDetail!C955&lt;&gt;1),OR(CurriculumDetail!F956&gt;0,CurriculumDetail!C956&lt;&gt;1),OR(CurriculumDetail!F957&gt;0,CurriculumDetail!C957&lt;&gt;1),OR(CurriculumDetail!F958&gt;0,CurriculumDetail!C958&lt;&gt;1))</f>
        <v>1</v>
      </c>
      <c r="F132" s="1" t="b">
        <f aca="false">AND(OR(CurriculumDetail!F954&gt;0,CurriculumDetail!C954&lt;&gt;2),OR(CurriculumDetail!F955&gt;0,CurriculumDetail!C955&lt;&gt;2),OR(CurriculumDetail!F956&gt;0,CurriculumDetail!C956&lt;&gt;2),OR(CurriculumDetail!F957&gt;0,CurriculumDetail!C957&lt;&gt;2),OR(CurriculumDetail!F958&gt;0,CurriculumDetail!C958&lt;&gt;2))</f>
        <v>1</v>
      </c>
      <c r="G132" s="1" t="str">
        <f aca="false">IF((COUNTA(CurriculumDetail!G953:G958) &gt; 0), "x", "")</f>
        <v>x</v>
      </c>
      <c r="H132" s="1" t="str">
        <f aca="false">IF((COUNTA(CurriculumDetail!H953:H958) &gt; 0), "x", "")</f>
        <v/>
      </c>
      <c r="I132" s="1" t="str">
        <f aca="false">IF((COUNTA(CurriculumDetail!I953:I958) &gt; 0), "x", "")</f>
        <v>x</v>
      </c>
      <c r="J132" s="1" t="str">
        <f aca="false">IF((COUNTA(CurriculumDetail!J953:J958) &gt; 0), "x", "")</f>
        <v>x</v>
      </c>
      <c r="K132" s="1" t="str">
        <f aca="false">IF((COUNTA(CurriculumDetail!K953:K958) &gt; 0), "x", "")</f>
        <v/>
      </c>
      <c r="L132" s="1" t="str">
        <f aca="false">IF((COUNTA(CurriculumDetail!L953:L958) &gt; 0), "x", "")</f>
        <v/>
      </c>
      <c r="M132" s="1" t="str">
        <f aca="false">IF((COUNTA(CurriculumDetail!M953:M958) &gt; 0), "x", "")</f>
        <v/>
      </c>
      <c r="N132" s="1" t="str">
        <f aca="false">IF((COUNTA(CurriculumDetail!N953:N958) &gt; 0), "x", "")</f>
        <v/>
      </c>
      <c r="O132" s="1" t="str">
        <f aca="false">IF((COUNTA(CurriculumDetail!O953:O958) &gt; 0), "x", "")</f>
        <v/>
      </c>
      <c r="P132" s="1" t="str">
        <f aca="false">IF((COUNTA(CurriculumDetail!P953:P958) &gt; 0), "x", "")</f>
        <v/>
      </c>
      <c r="Q132" s="1" t="str">
        <f aca="false">IF((COUNTA(CurriculumDetail!Q953:Q958) &gt; 0), "x", "")</f>
        <v/>
      </c>
      <c r="R132" s="1" t="str">
        <f aca="false">IF((COUNTA(CurriculumDetail!R953:R958) &gt; 0), "x", "")</f>
        <v/>
      </c>
      <c r="S132" s="1" t="str">
        <f aca="false">IF((COUNTA(CurriculumDetail!U953:U958) &gt; 0), "x", "")</f>
        <v/>
      </c>
      <c r="T132" s="1" t="str">
        <f aca="false">IF((COUNTA(CurriculumDetail!V953:V958) &gt; 0), "x", "")</f>
        <v/>
      </c>
      <c r="U132" s="1" t="str">
        <f aca="false">IF((COUNTA(CurriculumDetail!W953:W958) &gt; 0), "x", "")</f>
        <v/>
      </c>
      <c r="V132" s="1" t="str">
        <f aca="false">IF((COUNTA(CurriculumDetail!X953:X958) &gt; 0), "x", "")</f>
        <v/>
      </c>
      <c r="W132" s="1" t="str">
        <f aca="false">IF((COUNTA(#REF!) &gt; 0), "x", "")</f>
        <v>x</v>
      </c>
      <c r="X132" s="1" t="str">
        <f aca="false">IF((COUNTA(#REF!) &gt; 0), "x", "")</f>
        <v>x</v>
      </c>
      <c r="Y132" s="1" t="str">
        <f aca="false">IF((COUNTA(CurriculumDetail!Y953:Y958) &gt; 0), "x", "")</f>
        <v/>
      </c>
      <c r="Z132" s="1" t="str">
        <f aca="false">IF((COUNTA(CurriculumDetail!Z953:Z958) &gt; 0), "x", "")</f>
        <v/>
      </c>
      <c r="AA132" s="1" t="str">
        <f aca="false">IF((COUNTA(CurriculumDetail!AA953:AA958) &gt; 0), "x", "")</f>
        <v>x</v>
      </c>
      <c r="AB132" s="1" t="str">
        <f aca="false">IF((COUNTA(CurriculumDetail!AB953:AB958) &gt; 0), "x", "")</f>
        <v/>
      </c>
      <c r="AC132" s="1" t="str">
        <f aca="false">IF((COUNTA(CurriculumDetail!AC953:AC958) &gt; 0), "x", "")</f>
        <v/>
      </c>
      <c r="AD132" s="1" t="str">
        <f aca="false">IF((COUNTA(CurriculumDetail!AD953:AD958) &gt; 0), "x", "")</f>
        <v/>
      </c>
      <c r="AE132" s="1" t="str">
        <f aca="false">IF((COUNTA(CurriculumDetail!AE953:AE958) &gt; 0), "x", "")</f>
        <v/>
      </c>
      <c r="AF132" s="1" t="str">
        <f aca="false">IF((COUNTA(CurriculumDetail!AF953:AF958) &gt; 0), "x", "")</f>
        <v/>
      </c>
      <c r="AG132" s="1" t="str">
        <f aca="false">IF((COUNTA(CurriculumDetail!AG953:AG958) &gt; 0), "x", "")</f>
        <v/>
      </c>
      <c r="AH132" s="1" t="str">
        <f aca="false">IF((COUNTA(CurriculumDetail!AH953:AH958) &gt; 0), "x", "")</f>
        <v/>
      </c>
      <c r="AI132" s="1" t="str">
        <f aca="false">IF((COUNTA(CurriculumDetail!AI953:AI958) &gt; 0), "x", "")</f>
        <v/>
      </c>
      <c r="AJ132" s="1" t="str">
        <f aca="false">IF((COUNTA(CurriculumDetail!AJ953:AJ958) &gt; 0), "x", "")</f>
        <v/>
      </c>
    </row>
    <row collapsed="false" customFormat="true" customHeight="false" hidden="false" ht="12.65" outlineLevel="0" r="133" s="1">
      <c r="A133" s="25" t="s">
        <v>852</v>
      </c>
      <c r="B133" s="25" t="s">
        <v>864</v>
      </c>
      <c r="C133" s="1" t="n">
        <v>0</v>
      </c>
      <c r="D133" s="1" t="n">
        <v>2</v>
      </c>
      <c r="E133" s="1" t="b">
        <f aca="false">AND(OR(CurriculumDetail!F961&gt;0,CurriculumDetail!C961&lt;&gt;1))</f>
        <v>1</v>
      </c>
      <c r="F133" s="1" t="b">
        <f aca="false">AND(OR(CurriculumDetail!F961&gt;0,CurriculumDetail!C961&lt;&gt;2))</f>
        <v>1</v>
      </c>
      <c r="G133" s="1" t="str">
        <f aca="false">IF((COUNTA(CurriculumDetail!G960:G961) &gt; 0), "x", "")</f>
        <v/>
      </c>
      <c r="H133" s="1" t="str">
        <f aca="false">IF((COUNTA(CurriculumDetail!H960:H961) &gt; 0), "x", "")</f>
        <v/>
      </c>
      <c r="I133" s="1" t="str">
        <f aca="false">IF((COUNTA(CurriculumDetail!I960:I961) &gt; 0), "x", "")</f>
        <v/>
      </c>
      <c r="J133" s="1" t="str">
        <f aca="false">IF((COUNTA(CurriculumDetail!J960:J961) &gt; 0), "x", "")</f>
        <v/>
      </c>
      <c r="K133" s="1" t="str">
        <f aca="false">IF((COUNTA(CurriculumDetail!K960:K961) &gt; 0), "x", "")</f>
        <v/>
      </c>
      <c r="L133" s="1" t="str">
        <f aca="false">IF((COUNTA(CurriculumDetail!L960:L961) &gt; 0), "x", "")</f>
        <v/>
      </c>
      <c r="M133" s="1" t="str">
        <f aca="false">IF((COUNTA(CurriculumDetail!M960:M961) &gt; 0), "x", "")</f>
        <v/>
      </c>
      <c r="N133" s="1" t="str">
        <f aca="false">IF((COUNTA(CurriculumDetail!N960:N961) &gt; 0), "x", "")</f>
        <v/>
      </c>
      <c r="O133" s="1" t="str">
        <f aca="false">IF((COUNTA(CurriculumDetail!O960:O961) &gt; 0), "x", "")</f>
        <v/>
      </c>
      <c r="P133" s="1" t="str">
        <f aca="false">IF((COUNTA(CurriculumDetail!P960:P961) &gt; 0), "x", "")</f>
        <v>x</v>
      </c>
      <c r="Q133" s="1" t="str">
        <f aca="false">IF((COUNTA(CurriculumDetail!Q960:Q961) &gt; 0), "x", "")</f>
        <v/>
      </c>
      <c r="R133" s="1" t="str">
        <f aca="false">IF((COUNTA(CurriculumDetail!R960:R961) &gt; 0), "x", "")</f>
        <v/>
      </c>
      <c r="S133" s="1" t="str">
        <f aca="false">IF((COUNTA(CurriculumDetail!U960:U961) &gt; 0), "x", "")</f>
        <v/>
      </c>
      <c r="T133" s="1" t="str">
        <f aca="false">IF((COUNTA(CurriculumDetail!V960:V961) &gt; 0), "x", "")</f>
        <v/>
      </c>
      <c r="U133" s="1" t="str">
        <f aca="false">IF((COUNTA(CurriculumDetail!W960:W961) &gt; 0), "x", "")</f>
        <v/>
      </c>
      <c r="V133" s="1" t="str">
        <f aca="false">IF((COUNTA(CurriculumDetail!X960:X961) &gt; 0), "x", "")</f>
        <v/>
      </c>
      <c r="W133" s="1" t="str">
        <f aca="false">IF((COUNTA(#REF!) &gt; 0), "x", "")</f>
        <v>x</v>
      </c>
      <c r="X133" s="1" t="str">
        <f aca="false">IF((COUNTA(#REF!) &gt; 0), "x", "")</f>
        <v>x</v>
      </c>
      <c r="Y133" s="1" t="str">
        <f aca="false">IF((COUNTA(CurriculumDetail!Y960:Y961) &gt; 0), "x", "")</f>
        <v/>
      </c>
      <c r="Z133" s="1" t="str">
        <f aca="false">IF((COUNTA(CurriculumDetail!Z960:Z961) &gt; 0), "x", "")</f>
        <v/>
      </c>
      <c r="AA133" s="1" t="str">
        <f aca="false">IF((COUNTA(CurriculumDetail!AA960:AA961) &gt; 0), "x", "")</f>
        <v>x</v>
      </c>
      <c r="AB133" s="1" t="str">
        <f aca="false">IF((COUNTA(CurriculumDetail!AB960:AB961) &gt; 0), "x", "")</f>
        <v/>
      </c>
      <c r="AC133" s="1" t="str">
        <f aca="false">IF((COUNTA(CurriculumDetail!AC960:AC961) &gt; 0), "x", "")</f>
        <v/>
      </c>
      <c r="AD133" s="1" t="str">
        <f aca="false">IF((COUNTA(CurriculumDetail!AD960:AD961) &gt; 0), "x", "")</f>
        <v/>
      </c>
      <c r="AE133" s="1" t="str">
        <f aca="false">IF((COUNTA(CurriculumDetail!AE960:AE961) &gt; 0), "x", "")</f>
        <v/>
      </c>
      <c r="AF133" s="1" t="str">
        <f aca="false">IF((COUNTA(CurriculumDetail!AF960:AF961) &gt; 0), "x", "")</f>
        <v/>
      </c>
      <c r="AG133" s="1" t="str">
        <f aca="false">IF((COUNTA(CurriculumDetail!AG960:AG961) &gt; 0), "x", "")</f>
        <v/>
      </c>
      <c r="AH133" s="1" t="str">
        <f aca="false">IF((COUNTA(CurriculumDetail!AH960:AH961) &gt; 0), "x", "")</f>
        <v/>
      </c>
      <c r="AI133" s="1" t="str">
        <f aca="false">IF((COUNTA(CurriculumDetail!AI960:AI961) &gt; 0), "x", "")</f>
        <v/>
      </c>
      <c r="AJ133" s="1" t="str">
        <f aca="false">IF((COUNTA(CurriculumDetail!AJ960:AJ961) &gt; 0), "x", "")</f>
        <v/>
      </c>
    </row>
    <row collapsed="false" customFormat="true" customHeight="false" hidden="false" ht="12.65" outlineLevel="0" r="134" s="1">
      <c r="A134" s="25" t="s">
        <v>852</v>
      </c>
      <c r="B134" s="25" t="s">
        <v>866</v>
      </c>
      <c r="C134" s="1" t="n">
        <v>1</v>
      </c>
      <c r="D134" s="1" t="n">
        <v>4</v>
      </c>
      <c r="E134" s="1" t="b">
        <f aca="false">AND(OR(CurriculumDetail!F964&gt;0,CurriculumDetail!C964&lt;&gt;1),OR(CurriculumDetail!F965&gt;0,CurriculumDetail!C965&lt;&gt;1),OR(CurriculumDetail!F966&gt;0,CurriculumDetail!C966&lt;&gt;1))</f>
        <v>1</v>
      </c>
      <c r="F134" s="1" t="b">
        <f aca="false">AND(OR(CurriculumDetail!F964&gt;0,CurriculumDetail!C964&lt;&gt;2),OR(CurriculumDetail!F965&gt;0,CurriculumDetail!C965&lt;&gt;2),OR(CurriculumDetail!F966&gt;0,CurriculumDetail!C966&lt;&gt;2))</f>
        <v>1</v>
      </c>
      <c r="G134" s="1" t="str">
        <f aca="false">IF((COUNTA(CurriculumDetail!G963:G966) &gt; 0), "x", "")</f>
        <v/>
      </c>
      <c r="H134" s="1" t="str">
        <f aca="false">IF((COUNTA(CurriculumDetail!H963:H966) &gt; 0), "x", "")</f>
        <v>x</v>
      </c>
      <c r="I134" s="1" t="str">
        <f aca="false">IF((COUNTA(CurriculumDetail!I963:I966) &gt; 0), "x", "")</f>
        <v>x</v>
      </c>
      <c r="J134" s="1" t="str">
        <f aca="false">IF((COUNTA(CurriculumDetail!J963:J966) &gt; 0), "x", "")</f>
        <v/>
      </c>
      <c r="K134" s="1" t="str">
        <f aca="false">IF((COUNTA(CurriculumDetail!K963:K966) &gt; 0), "x", "")</f>
        <v/>
      </c>
      <c r="L134" s="1" t="str">
        <f aca="false">IF((COUNTA(CurriculumDetail!L963:L966) &gt; 0), "x", "")</f>
        <v/>
      </c>
      <c r="M134" s="1" t="str">
        <f aca="false">IF((COUNTA(CurriculumDetail!M963:M966) &gt; 0), "x", "")</f>
        <v/>
      </c>
      <c r="N134" s="1" t="str">
        <f aca="false">IF((COUNTA(CurriculumDetail!N963:N966) &gt; 0), "x", "")</f>
        <v/>
      </c>
      <c r="O134" s="1" t="str">
        <f aca="false">IF((COUNTA(CurriculumDetail!O963:O966) &gt; 0), "x", "")</f>
        <v/>
      </c>
      <c r="P134" s="1" t="str">
        <f aca="false">IF((COUNTA(CurriculumDetail!P963:P966) &gt; 0), "x", "")</f>
        <v/>
      </c>
      <c r="Q134" s="1" t="str">
        <f aca="false">IF((COUNTA(CurriculumDetail!Q963:Q966) &gt; 0), "x", "")</f>
        <v>x</v>
      </c>
      <c r="R134" s="1" t="str">
        <f aca="false">IF((COUNTA(CurriculumDetail!R963:R966) &gt; 0), "x", "")</f>
        <v/>
      </c>
      <c r="S134" s="1" t="str">
        <f aca="false">IF((COUNTA(CurriculumDetail!U963:U966) &gt; 0), "x", "")</f>
        <v/>
      </c>
      <c r="T134" s="1" t="str">
        <f aca="false">IF((COUNTA(CurriculumDetail!V963:V966) &gt; 0), "x", "")</f>
        <v/>
      </c>
      <c r="U134" s="1" t="str">
        <f aca="false">IF((COUNTA(CurriculumDetail!W963:W966) &gt; 0), "x", "")</f>
        <v/>
      </c>
      <c r="V134" s="1" t="str">
        <f aca="false">IF((COUNTA(CurriculumDetail!X963:X966) &gt; 0), "x", "")</f>
        <v/>
      </c>
      <c r="W134" s="1" t="str">
        <f aca="false">IF((COUNTA(#REF!) &gt; 0), "x", "")</f>
        <v>x</v>
      </c>
      <c r="X134" s="1" t="str">
        <f aca="false">IF((COUNTA(#REF!) &gt; 0), "x", "")</f>
        <v>x</v>
      </c>
      <c r="Y134" s="1" t="str">
        <f aca="false">IF((COUNTA(CurriculumDetail!Y963:Y966) &gt; 0), "x", "")</f>
        <v/>
      </c>
      <c r="Z134" s="1" t="str">
        <f aca="false">IF((COUNTA(CurriculumDetail!Z963:Z966) &gt; 0), "x", "")</f>
        <v/>
      </c>
      <c r="AA134" s="1" t="str">
        <f aca="false">IF((COUNTA(CurriculumDetail!AA963:AA966) &gt; 0), "x", "")</f>
        <v>x</v>
      </c>
      <c r="AB134" s="1" t="str">
        <f aca="false">IF((COUNTA(CurriculumDetail!AB963:AB966) &gt; 0), "x", "")</f>
        <v/>
      </c>
      <c r="AC134" s="1" t="str">
        <f aca="false">IF((COUNTA(CurriculumDetail!AC963:AC966) &gt; 0), "x", "")</f>
        <v/>
      </c>
      <c r="AD134" s="1" t="str">
        <f aca="false">IF((COUNTA(CurriculumDetail!AD963:AD966) &gt; 0), "x", "")</f>
        <v/>
      </c>
      <c r="AE134" s="1" t="str">
        <f aca="false">IF((COUNTA(CurriculumDetail!AE963:AE966) &gt; 0), "x", "")</f>
        <v/>
      </c>
      <c r="AF134" s="1" t="str">
        <f aca="false">IF((COUNTA(CurriculumDetail!AF963:AF966) &gt; 0), "x", "")</f>
        <v/>
      </c>
      <c r="AG134" s="1" t="str">
        <f aca="false">IF((COUNTA(CurriculumDetail!AG963:AG966) &gt; 0), "x", "")</f>
        <v/>
      </c>
      <c r="AH134" s="1" t="str">
        <f aca="false">IF((COUNTA(CurriculumDetail!AH963:AH966) &gt; 0), "x", "")</f>
        <v/>
      </c>
      <c r="AI134" s="1" t="str">
        <f aca="false">IF((COUNTA(CurriculumDetail!AI963:AI966) &gt; 0), "x", "")</f>
        <v/>
      </c>
      <c r="AJ134" s="1" t="str">
        <f aca="false">IF((COUNTA(CurriculumDetail!AJ963:AJ966) &gt; 0), "x", "")</f>
        <v/>
      </c>
    </row>
    <row collapsed="false" customFormat="true" customHeight="false" hidden="false" ht="12.65" outlineLevel="0" r="135" s="1">
      <c r="A135" s="25" t="s">
        <v>852</v>
      </c>
      <c r="B135" s="25" t="s">
        <v>870</v>
      </c>
      <c r="C135" s="1" t="n">
        <v>0</v>
      </c>
      <c r="D135" s="1" t="n">
        <v>1</v>
      </c>
      <c r="E135" s="1" t="b">
        <f aca="false">AND(OR(CurriculumDetail!F969&gt;0,CurriculumDetail!C969&lt;&gt;1))</f>
        <v>1</v>
      </c>
      <c r="F135" s="1" t="b">
        <f aca="false">AND(OR(CurriculumDetail!F969&gt;0,CurriculumDetail!C969&lt;&gt;2))</f>
        <v>1</v>
      </c>
      <c r="G135" s="1" t="str">
        <f aca="false">IF((COUNTA(CurriculumDetail!G968:G969) &gt; 0), "x", "")</f>
        <v/>
      </c>
      <c r="H135" s="1" t="str">
        <f aca="false">IF((COUNTA(CurriculumDetail!H968:H969) &gt; 0), "x", "")</f>
        <v/>
      </c>
      <c r="I135" s="1" t="str">
        <f aca="false">IF((COUNTA(CurriculumDetail!I968:I969) &gt; 0), "x", "")</f>
        <v/>
      </c>
      <c r="J135" s="1" t="str">
        <f aca="false">IF((COUNTA(CurriculumDetail!J968:J969) &gt; 0), "x", "")</f>
        <v/>
      </c>
      <c r="K135" s="1" t="str">
        <f aca="false">IF((COUNTA(CurriculumDetail!K968:K969) &gt; 0), "x", "")</f>
        <v/>
      </c>
      <c r="L135" s="1" t="str">
        <f aca="false">IF((COUNTA(CurriculumDetail!L968:L969) &gt; 0), "x", "")</f>
        <v/>
      </c>
      <c r="M135" s="1" t="str">
        <f aca="false">IF((COUNTA(CurriculumDetail!M968:M969) &gt; 0), "x", "")</f>
        <v/>
      </c>
      <c r="N135" s="1" t="str">
        <f aca="false">IF((COUNTA(CurriculumDetail!N968:N969) &gt; 0), "x", "")</f>
        <v/>
      </c>
      <c r="O135" s="1" t="str">
        <f aca="false">IF((COUNTA(CurriculumDetail!O968:O969) &gt; 0), "x", "")</f>
        <v/>
      </c>
      <c r="P135" s="1" t="str">
        <f aca="false">IF((COUNTA(CurriculumDetail!P968:P969) &gt; 0), "x", "")</f>
        <v/>
      </c>
      <c r="Q135" s="1" t="str">
        <f aca="false">IF((COUNTA(CurriculumDetail!Q968:Q969) &gt; 0), "x", "")</f>
        <v>x</v>
      </c>
      <c r="R135" s="1" t="str">
        <f aca="false">IF((COUNTA(CurriculumDetail!R968:R969) &gt; 0), "x", "")</f>
        <v>x</v>
      </c>
      <c r="S135" s="1" t="str">
        <f aca="false">IF((COUNTA(CurriculumDetail!U968:U969) &gt; 0), "x", "")</f>
        <v/>
      </c>
      <c r="T135" s="1" t="str">
        <f aca="false">IF((COUNTA(CurriculumDetail!V968:V969) &gt; 0), "x", "")</f>
        <v/>
      </c>
      <c r="U135" s="1" t="str">
        <f aca="false">IF((COUNTA(CurriculumDetail!W968:W969) &gt; 0), "x", "")</f>
        <v/>
      </c>
      <c r="V135" s="1" t="str">
        <f aca="false">IF((COUNTA(CurriculumDetail!X968:X969) &gt; 0), "x", "")</f>
        <v/>
      </c>
      <c r="W135" s="1" t="str">
        <f aca="false">IF((COUNTA(#REF!) &gt; 0), "x", "")</f>
        <v>x</v>
      </c>
      <c r="X135" s="1" t="str">
        <f aca="false">IF((COUNTA(#REF!) &gt; 0), "x", "")</f>
        <v>x</v>
      </c>
      <c r="Y135" s="1" t="str">
        <f aca="false">IF((COUNTA(CurriculumDetail!Y968:Y969) &gt; 0), "x", "")</f>
        <v/>
      </c>
      <c r="Z135" s="1" t="str">
        <f aca="false">IF((COUNTA(CurriculumDetail!Z968:Z969) &gt; 0), "x", "")</f>
        <v/>
      </c>
      <c r="AA135" s="1" t="str">
        <f aca="false">IF((COUNTA(CurriculumDetail!AA968:AA969) &gt; 0), "x", "")</f>
        <v>x</v>
      </c>
      <c r="AB135" s="1" t="str">
        <f aca="false">IF((COUNTA(CurriculumDetail!AB968:AB969) &gt; 0), "x", "")</f>
        <v/>
      </c>
      <c r="AC135" s="1" t="str">
        <f aca="false">IF((COUNTA(CurriculumDetail!AC968:AC969) &gt; 0), "x", "")</f>
        <v/>
      </c>
      <c r="AD135" s="1" t="str">
        <f aca="false">IF((COUNTA(CurriculumDetail!AD968:AD969) &gt; 0), "x", "")</f>
        <v/>
      </c>
      <c r="AE135" s="1" t="str">
        <f aca="false">IF((COUNTA(CurriculumDetail!AE968:AE969) &gt; 0), "x", "")</f>
        <v/>
      </c>
      <c r="AF135" s="1" t="str">
        <f aca="false">IF((COUNTA(CurriculumDetail!AF968:AF969) &gt; 0), "x", "")</f>
        <v/>
      </c>
      <c r="AG135" s="1" t="str">
        <f aca="false">IF((COUNTA(CurriculumDetail!AG968:AG969) &gt; 0), "x", "")</f>
        <v/>
      </c>
      <c r="AH135" s="1" t="str">
        <f aca="false">IF((COUNTA(CurriculumDetail!AH968:AH969) &gt; 0), "x", "")</f>
        <v/>
      </c>
      <c r="AI135" s="1" t="str">
        <f aca="false">IF((COUNTA(CurriculumDetail!AI968:AI969) &gt; 0), "x", "")</f>
        <v/>
      </c>
      <c r="AJ135" s="1" t="str">
        <f aca="false">IF((COUNTA(CurriculumDetail!AJ968:AJ969) &gt; 0), "x", "")</f>
        <v/>
      </c>
    </row>
    <row collapsed="false" customFormat="true" customHeight="false" hidden="false" ht="12.65" outlineLevel="0" r="136" s="1">
      <c r="A136" s="25" t="s">
        <v>852</v>
      </c>
      <c r="B136" s="25" t="s">
        <v>872</v>
      </c>
      <c r="C136" s="1" t="n">
        <v>0</v>
      </c>
      <c r="D136" s="1" t="n">
        <v>3</v>
      </c>
      <c r="E136" s="1" t="b">
        <f aca="false">AND(OR(CurriculumDetail!F972&gt;0,CurriculumDetail!C972&lt;&gt;1),OR(CurriculumDetail!F973&gt;0,CurriculumDetail!C973&lt;&gt;1),OR(CurriculumDetail!F974&gt;0,CurriculumDetail!C974&lt;&gt;1),OR(CurriculumDetail!F975&gt;0,CurriculumDetail!C975&lt;&gt;1))</f>
        <v>1</v>
      </c>
      <c r="F136" s="1" t="b">
        <f aca="false">AND(OR(CurriculumDetail!F972&gt;0,CurriculumDetail!C972&lt;&gt;2),OR(CurriculumDetail!F973&gt;0,CurriculumDetail!C973&lt;&gt;2),OR(CurriculumDetail!F974&gt;0,CurriculumDetail!C974&lt;&gt;2),OR(CurriculumDetail!F975&gt;0,CurriculumDetail!C975&lt;&gt;2))</f>
        <v>1</v>
      </c>
      <c r="G136" s="1" t="str">
        <f aca="false">IF((COUNTA(CurriculumDetail!G971:G975) &gt; 0), "x", "")</f>
        <v/>
      </c>
      <c r="H136" s="1" t="str">
        <f aca="false">IF((COUNTA(CurriculumDetail!H971:H975) &gt; 0), "x", "")</f>
        <v>x</v>
      </c>
      <c r="I136" s="1" t="str">
        <f aca="false">IF((COUNTA(CurriculumDetail!I971:I975) &gt; 0), "x", "")</f>
        <v/>
      </c>
      <c r="J136" s="1" t="str">
        <f aca="false">IF((COUNTA(CurriculumDetail!J971:J975) &gt; 0), "x", "")</f>
        <v/>
      </c>
      <c r="K136" s="1" t="str">
        <f aca="false">IF((COUNTA(CurriculumDetail!K971:K975) &gt; 0), "x", "")</f>
        <v/>
      </c>
      <c r="L136" s="1" t="str">
        <f aca="false">IF((COUNTA(CurriculumDetail!L971:L975) &gt; 0), "x", "")</f>
        <v/>
      </c>
      <c r="M136" s="1" t="str">
        <f aca="false">IF((COUNTA(CurriculumDetail!M971:M975) &gt; 0), "x", "")</f>
        <v/>
      </c>
      <c r="N136" s="1" t="str">
        <f aca="false">IF((COUNTA(CurriculumDetail!N971:N975) &gt; 0), "x", "")</f>
        <v/>
      </c>
      <c r="O136" s="1" t="str">
        <f aca="false">IF((COUNTA(CurriculumDetail!O971:O975) &gt; 0), "x", "")</f>
        <v/>
      </c>
      <c r="P136" s="1" t="str">
        <f aca="false">IF((COUNTA(CurriculumDetail!P971:P975) &gt; 0), "x", "")</f>
        <v/>
      </c>
      <c r="Q136" s="1" t="str">
        <f aca="false">IF((COUNTA(CurriculumDetail!Q971:Q975) &gt; 0), "x", "")</f>
        <v>x</v>
      </c>
      <c r="R136" s="1" t="str">
        <f aca="false">IF((COUNTA(CurriculumDetail!R971:R975) &gt; 0), "x", "")</f>
        <v>x</v>
      </c>
      <c r="S136" s="1" t="str">
        <f aca="false">IF((COUNTA(CurriculumDetail!U971:U975) &gt; 0), "x", "")</f>
        <v/>
      </c>
      <c r="T136" s="1" t="str">
        <f aca="false">IF((COUNTA(CurriculumDetail!V971:V975) &gt; 0), "x", "")</f>
        <v/>
      </c>
      <c r="U136" s="1" t="str">
        <f aca="false">IF((COUNTA(CurriculumDetail!W971:W975) &gt; 0), "x", "")</f>
        <v/>
      </c>
      <c r="V136" s="1" t="str">
        <f aca="false">IF((COUNTA(CurriculumDetail!X971:X975) &gt; 0), "x", "")</f>
        <v/>
      </c>
      <c r="W136" s="1" t="str">
        <f aca="false">IF((COUNTA(#REF!) &gt; 0), "x", "")</f>
        <v>x</v>
      </c>
      <c r="X136" s="1" t="str">
        <f aca="false">IF((COUNTA(#REF!) &gt; 0), "x", "")</f>
        <v>x</v>
      </c>
      <c r="Y136" s="1" t="str">
        <f aca="false">IF((COUNTA(CurriculumDetail!Y971:Y975) &gt; 0), "x", "")</f>
        <v/>
      </c>
      <c r="Z136" s="1" t="str">
        <f aca="false">IF((COUNTA(CurriculumDetail!Z971:Z975) &gt; 0), "x", "")</f>
        <v/>
      </c>
      <c r="AA136" s="1" t="str">
        <f aca="false">IF((COUNTA(CurriculumDetail!AA971:AA975) &gt; 0), "x", "")</f>
        <v>x</v>
      </c>
      <c r="AB136" s="1" t="str">
        <f aca="false">IF((COUNTA(CurriculumDetail!AB971:AB975) &gt; 0), "x", "")</f>
        <v/>
      </c>
      <c r="AC136" s="1" t="str">
        <f aca="false">IF((COUNTA(CurriculumDetail!AC971:AC975) &gt; 0), "x", "")</f>
        <v/>
      </c>
      <c r="AD136" s="1" t="str">
        <f aca="false">IF((COUNTA(CurriculumDetail!AD971:AD975) &gt; 0), "x", "")</f>
        <v/>
      </c>
      <c r="AE136" s="1" t="str">
        <f aca="false">IF((COUNTA(CurriculumDetail!AE971:AE975) &gt; 0), "x", "")</f>
        <v/>
      </c>
      <c r="AF136" s="1" t="str">
        <f aca="false">IF((COUNTA(CurriculumDetail!AF971:AF975) &gt; 0), "x", "")</f>
        <v/>
      </c>
      <c r="AG136" s="1" t="str">
        <f aca="false">IF((COUNTA(CurriculumDetail!AG971:AG975) &gt; 0), "x", "")</f>
        <v/>
      </c>
      <c r="AH136" s="1" t="str">
        <f aca="false">IF((COUNTA(CurriculumDetail!AH971:AH975) &gt; 0), "x", "")</f>
        <v/>
      </c>
      <c r="AI136" s="1" t="str">
        <f aca="false">IF((COUNTA(CurriculumDetail!AI971:AI975) &gt; 0), "x", "")</f>
        <v/>
      </c>
      <c r="AJ136" s="1" t="str">
        <f aca="false">IF((COUNTA(CurriculumDetail!AJ971:AJ975) &gt; 0), "x", "")</f>
        <v/>
      </c>
    </row>
    <row collapsed="false" customFormat="true" customHeight="false" hidden="false" ht="12.65" outlineLevel="0" r="137" s="1">
      <c r="A137" s="25" t="s">
        <v>852</v>
      </c>
      <c r="B137" s="25" t="s">
        <v>877</v>
      </c>
      <c r="C137" s="1" t="n">
        <v>0</v>
      </c>
      <c r="D137" s="1" t="n">
        <v>0</v>
      </c>
      <c r="E137" s="1" t="b">
        <f aca="false">AND(OR(CurriculumDetail!F978&gt;0,CurriculumDetail!C978&lt;&gt;1),OR(CurriculumDetail!F979&gt;0,CurriculumDetail!C979&lt;&gt;1),OR(CurriculumDetail!F980&gt;0,CurriculumDetail!C980&lt;&gt;1))</f>
        <v>1</v>
      </c>
      <c r="F137" s="1" t="b">
        <f aca="false">AND(OR(CurriculumDetail!F978&gt;0,CurriculumDetail!C978&lt;&gt;2),OR(CurriculumDetail!F979&gt;0,CurriculumDetail!C979&lt;&gt;2),OR(CurriculumDetail!F980&gt;0,CurriculumDetail!C980&lt;&gt;2))</f>
        <v>1</v>
      </c>
      <c r="G137" s="1" t="str">
        <f aca="false">IF((COUNTA(CurriculumDetail!G977:G980) &gt; 0), "x", "")</f>
        <v/>
      </c>
      <c r="H137" s="1" t="str">
        <f aca="false">IF((COUNTA(CurriculumDetail!H977:H980) &gt; 0), "x", "")</f>
        <v/>
      </c>
      <c r="I137" s="1" t="str">
        <f aca="false">IF((COUNTA(CurriculumDetail!I977:I980) &gt; 0), "x", "")</f>
        <v/>
      </c>
      <c r="J137" s="1" t="str">
        <f aca="false">IF((COUNTA(CurriculumDetail!J977:J980) &gt; 0), "x", "")</f>
        <v/>
      </c>
      <c r="K137" s="1" t="str">
        <f aca="false">IF((COUNTA(CurriculumDetail!K977:K980) &gt; 0), "x", "")</f>
        <v/>
      </c>
      <c r="L137" s="1" t="str">
        <f aca="false">IF((COUNTA(CurriculumDetail!L977:L980) &gt; 0), "x", "")</f>
        <v/>
      </c>
      <c r="M137" s="1" t="str">
        <f aca="false">IF((COUNTA(CurriculumDetail!M977:M980) &gt; 0), "x", "")</f>
        <v/>
      </c>
      <c r="N137" s="1" t="str">
        <f aca="false">IF((COUNTA(CurriculumDetail!N977:N980) &gt; 0), "x", "")</f>
        <v/>
      </c>
      <c r="O137" s="1" t="str">
        <f aca="false">IF((COUNTA(CurriculumDetail!O977:O980) &gt; 0), "x", "")</f>
        <v/>
      </c>
      <c r="P137" s="1" t="str">
        <f aca="false">IF((COUNTA(CurriculumDetail!P977:P980) &gt; 0), "x", "")</f>
        <v/>
      </c>
      <c r="Q137" s="1" t="str">
        <f aca="false">IF((COUNTA(CurriculumDetail!Q977:Q980) &gt; 0), "x", "")</f>
        <v>x</v>
      </c>
      <c r="R137" s="1" t="str">
        <f aca="false">IF((COUNTA(CurriculumDetail!R977:R980) &gt; 0), "x", "")</f>
        <v>x</v>
      </c>
      <c r="S137" s="1" t="str">
        <f aca="false">IF((COUNTA(CurriculumDetail!U977:U980) &gt; 0), "x", "")</f>
        <v/>
      </c>
      <c r="T137" s="1" t="str">
        <f aca="false">IF((COUNTA(CurriculumDetail!V977:V980) &gt; 0), "x", "")</f>
        <v/>
      </c>
      <c r="U137" s="1" t="str">
        <f aca="false">IF((COUNTA(CurriculumDetail!W977:W980) &gt; 0), "x", "")</f>
        <v/>
      </c>
      <c r="V137" s="1" t="str">
        <f aca="false">IF((COUNTA(CurriculumDetail!X977:X980) &gt; 0), "x", "")</f>
        <v/>
      </c>
      <c r="W137" s="1" t="str">
        <f aca="false">IF((COUNTA(#REF!) &gt; 0), "x", "")</f>
        <v>x</v>
      </c>
      <c r="X137" s="1" t="str">
        <f aca="false">IF((COUNTA(#REF!) &gt; 0), "x", "")</f>
        <v>x</v>
      </c>
      <c r="Y137" s="1" t="str">
        <f aca="false">IF((COUNTA(CurriculumDetail!Y977:Y980) &gt; 0), "x", "")</f>
        <v/>
      </c>
      <c r="Z137" s="1" t="str">
        <f aca="false">IF((COUNTA(CurriculumDetail!Z977:Z980) &gt; 0), "x", "")</f>
        <v/>
      </c>
      <c r="AA137" s="1" t="str">
        <f aca="false">IF((COUNTA(CurriculumDetail!AA977:AA980) &gt; 0), "x", "")</f>
        <v>x</v>
      </c>
      <c r="AB137" s="1" t="str">
        <f aca="false">IF((COUNTA(CurriculumDetail!AB977:AB980) &gt; 0), "x", "")</f>
        <v/>
      </c>
      <c r="AC137" s="1" t="str">
        <f aca="false">IF((COUNTA(CurriculumDetail!AC977:AC980) &gt; 0), "x", "")</f>
        <v/>
      </c>
      <c r="AD137" s="1" t="str">
        <f aca="false">IF((COUNTA(CurriculumDetail!AD977:AD980) &gt; 0), "x", "")</f>
        <v/>
      </c>
      <c r="AE137" s="1" t="str">
        <f aca="false">IF((COUNTA(CurriculumDetail!AE977:AE980) &gt; 0), "x", "")</f>
        <v/>
      </c>
      <c r="AF137" s="1" t="str">
        <f aca="false">IF((COUNTA(CurriculumDetail!AF977:AF980) &gt; 0), "x", "")</f>
        <v/>
      </c>
      <c r="AG137" s="1" t="str">
        <f aca="false">IF((COUNTA(CurriculumDetail!AG977:AG980) &gt; 0), "x", "")</f>
        <v/>
      </c>
      <c r="AH137" s="1" t="str">
        <f aca="false">IF((COUNTA(CurriculumDetail!AH977:AH980) &gt; 0), "x", "")</f>
        <v/>
      </c>
      <c r="AI137" s="1" t="str">
        <f aca="false">IF((COUNTA(CurriculumDetail!AI977:AI980) &gt; 0), "x", "")</f>
        <v/>
      </c>
      <c r="AJ137" s="1" t="str">
        <f aca="false">IF((COUNTA(CurriculumDetail!AJ977:AJ980) &gt; 0), "x", "")</f>
        <v/>
      </c>
    </row>
    <row collapsed="false" customFormat="true" customHeight="false" hidden="false" ht="12.65" outlineLevel="0" r="138" s="1">
      <c r="A138" s="25" t="s">
        <v>852</v>
      </c>
      <c r="B138" s="25" t="s">
        <v>881</v>
      </c>
      <c r="C138" s="1" t="n">
        <v>0</v>
      </c>
      <c r="D138" s="1" t="n">
        <v>0</v>
      </c>
      <c r="E138" s="1" t="b">
        <f aca="false">AND(OR(CurriculumDetail!F983&gt;0,CurriculumDetail!C983&lt;&gt;1))</f>
        <v>1</v>
      </c>
      <c r="F138" s="1" t="b">
        <f aca="false">AND(OR(CurriculumDetail!F983&gt;0,CurriculumDetail!C983&lt;&gt;2))</f>
        <v>1</v>
      </c>
      <c r="G138" s="1" t="str">
        <f aca="false">IF((COUNTA(CurriculumDetail!G982:G983) &gt; 0), "x", "")</f>
        <v/>
      </c>
      <c r="H138" s="1" t="str">
        <f aca="false">IF((COUNTA(CurriculumDetail!H982:H983) &gt; 0), "x", "")</f>
        <v/>
      </c>
      <c r="I138" s="1" t="str">
        <f aca="false">IF((COUNTA(CurriculumDetail!I982:I983) &gt; 0), "x", "")</f>
        <v/>
      </c>
      <c r="J138" s="1" t="str">
        <f aca="false">IF((COUNTA(CurriculumDetail!J982:J983) &gt; 0), "x", "")</f>
        <v/>
      </c>
      <c r="K138" s="1" t="str">
        <f aca="false">IF((COUNTA(CurriculumDetail!K982:K983) &gt; 0), "x", "")</f>
        <v/>
      </c>
      <c r="L138" s="1" t="str">
        <f aca="false">IF((COUNTA(CurriculumDetail!L982:L983) &gt; 0), "x", "")</f>
        <v/>
      </c>
      <c r="M138" s="1" t="str">
        <f aca="false">IF((COUNTA(CurriculumDetail!M982:M983) &gt; 0), "x", "")</f>
        <v/>
      </c>
      <c r="N138" s="1" t="str">
        <f aca="false">IF((COUNTA(CurriculumDetail!N982:N983) &gt; 0), "x", "")</f>
        <v/>
      </c>
      <c r="O138" s="1" t="str">
        <f aca="false">IF((COUNTA(CurriculumDetail!O982:O983) &gt; 0), "x", "")</f>
        <v/>
      </c>
      <c r="P138" s="1" t="str">
        <f aca="false">IF((COUNTA(CurriculumDetail!P982:P983) &gt; 0), "x", "")</f>
        <v/>
      </c>
      <c r="Q138" s="1" t="str">
        <f aca="false">IF((COUNTA(CurriculumDetail!Q982:Q983) &gt; 0), "x", "")</f>
        <v/>
      </c>
      <c r="R138" s="1" t="str">
        <f aca="false">IF((COUNTA(CurriculumDetail!R982:R983) &gt; 0), "x", "")</f>
        <v>x</v>
      </c>
      <c r="S138" s="1" t="str">
        <f aca="false">IF((COUNTA(CurriculumDetail!U982:U983) &gt; 0), "x", "")</f>
        <v/>
      </c>
      <c r="T138" s="1" t="str">
        <f aca="false">IF((COUNTA(CurriculumDetail!V982:V983) &gt; 0), "x", "")</f>
        <v/>
      </c>
      <c r="U138" s="1" t="str">
        <f aca="false">IF((COUNTA(CurriculumDetail!W982:W983) &gt; 0), "x", "")</f>
        <v/>
      </c>
      <c r="V138" s="1" t="str">
        <f aca="false">IF((COUNTA(CurriculumDetail!X982:X983) &gt; 0), "x", "")</f>
        <v/>
      </c>
      <c r="W138" s="1" t="str">
        <f aca="false">IF((COUNTA(#REF!) &gt; 0), "x", "")</f>
        <v>x</v>
      </c>
      <c r="X138" s="1" t="str">
        <f aca="false">IF((COUNTA(#REF!) &gt; 0), "x", "")</f>
        <v>x</v>
      </c>
      <c r="Y138" s="1" t="str">
        <f aca="false">IF((COUNTA(CurriculumDetail!Y982:Y983) &gt; 0), "x", "")</f>
        <v/>
      </c>
      <c r="Z138" s="1" t="str">
        <f aca="false">IF((COUNTA(CurriculumDetail!Z982:Z983) &gt; 0), "x", "")</f>
        <v/>
      </c>
      <c r="AA138" s="1" t="str">
        <f aca="false">IF((COUNTA(CurriculumDetail!AA982:AA983) &gt; 0), "x", "")</f>
        <v>x</v>
      </c>
      <c r="AB138" s="1" t="str">
        <f aca="false">IF((COUNTA(CurriculumDetail!AB982:AB983) &gt; 0), "x", "")</f>
        <v/>
      </c>
      <c r="AC138" s="1" t="str">
        <f aca="false">IF((COUNTA(CurriculumDetail!AC982:AC983) &gt; 0), "x", "")</f>
        <v/>
      </c>
      <c r="AD138" s="1" t="str">
        <f aca="false">IF((COUNTA(CurriculumDetail!AD982:AD983) &gt; 0), "x", "")</f>
        <v/>
      </c>
      <c r="AE138" s="1" t="str">
        <f aca="false">IF((COUNTA(CurriculumDetail!AE982:AE983) &gt; 0), "x", "")</f>
        <v/>
      </c>
      <c r="AF138" s="1" t="str">
        <f aca="false">IF((COUNTA(CurriculumDetail!AF982:AF983) &gt; 0), "x", "")</f>
        <v/>
      </c>
      <c r="AG138" s="1" t="str">
        <f aca="false">IF((COUNTA(CurriculumDetail!AG982:AG983) &gt; 0), "x", "")</f>
        <v/>
      </c>
      <c r="AH138" s="1" t="str">
        <f aca="false">IF((COUNTA(CurriculumDetail!AH982:AH983) &gt; 0), "x", "")</f>
        <v/>
      </c>
      <c r="AI138" s="1" t="str">
        <f aca="false">IF((COUNTA(CurriculumDetail!AI982:AI983) &gt; 0), "x", "")</f>
        <v/>
      </c>
      <c r="AJ138" s="1" t="str">
        <f aca="false">IF((COUNTA(CurriculumDetail!AJ982:AJ983) &gt; 0), "x", "")</f>
        <v/>
      </c>
    </row>
    <row collapsed="false" customFormat="true" customHeight="false" hidden="false" ht="12.65" outlineLevel="0" r="139" s="1">
      <c r="A139" s="25" t="s">
        <v>852</v>
      </c>
      <c r="B139" s="25" t="s">
        <v>883</v>
      </c>
      <c r="C139" s="1" t="n">
        <v>0</v>
      </c>
      <c r="D139" s="1" t="n">
        <v>0</v>
      </c>
      <c r="E139" s="1" t="b">
        <f aca="false">AND(OR(CurriculumDetail!F986&gt;0,CurriculumDetail!C986&lt;&gt;1),OR(CurriculumDetail!F987&gt;0,CurriculumDetail!C987&lt;&gt;1),OR(CurriculumDetail!F988&gt;0,CurriculumDetail!C988&lt;&gt;1))</f>
        <v>1</v>
      </c>
      <c r="F139" s="1" t="b">
        <f aca="false">AND(OR(CurriculumDetail!F986&gt;0,CurriculumDetail!C986&lt;&gt;2),OR(CurriculumDetail!F987&gt;0,CurriculumDetail!C987&lt;&gt;2),OR(CurriculumDetail!F988&gt;0,CurriculumDetail!C988&lt;&gt;2))</f>
        <v>1</v>
      </c>
      <c r="G139" s="1" t="str">
        <f aca="false">IF((COUNTA(CurriculumDetail!G985:G988) &gt; 0), "x", "")</f>
        <v/>
      </c>
      <c r="H139" s="1" t="str">
        <f aca="false">IF((COUNTA(CurriculumDetail!H985:H988) &gt; 0), "x", "")</f>
        <v/>
      </c>
      <c r="I139" s="1" t="str">
        <f aca="false">IF((COUNTA(CurriculumDetail!I985:I988) &gt; 0), "x", "")</f>
        <v/>
      </c>
      <c r="J139" s="1" t="str">
        <f aca="false">IF((COUNTA(CurriculumDetail!J985:J988) &gt; 0), "x", "")</f>
        <v/>
      </c>
      <c r="K139" s="1" t="str">
        <f aca="false">IF((COUNTA(CurriculumDetail!K985:K988) &gt; 0), "x", "")</f>
        <v/>
      </c>
      <c r="L139" s="1" t="str">
        <f aca="false">IF((COUNTA(CurriculumDetail!L985:L988) &gt; 0), "x", "")</f>
        <v/>
      </c>
      <c r="M139" s="1" t="str">
        <f aca="false">IF((COUNTA(CurriculumDetail!M985:M988) &gt; 0), "x", "")</f>
        <v/>
      </c>
      <c r="N139" s="1" t="str">
        <f aca="false">IF((COUNTA(CurriculumDetail!N985:N988) &gt; 0), "x", "")</f>
        <v/>
      </c>
      <c r="O139" s="1" t="str">
        <f aca="false">IF((COUNTA(CurriculumDetail!O985:O988) &gt; 0), "x", "")</f>
        <v/>
      </c>
      <c r="P139" s="1" t="str">
        <f aca="false">IF((COUNTA(CurriculumDetail!P985:P988) &gt; 0), "x", "")</f>
        <v/>
      </c>
      <c r="Q139" s="1" t="str">
        <f aca="false">IF((COUNTA(CurriculumDetail!Q985:Q988) &gt; 0), "x", "")</f>
        <v/>
      </c>
      <c r="R139" s="1" t="str">
        <f aca="false">IF((COUNTA(CurriculumDetail!R985:R988) &gt; 0), "x", "")</f>
        <v>x</v>
      </c>
      <c r="S139" s="1" t="str">
        <f aca="false">IF((COUNTA(CurriculumDetail!U985:U988) &gt; 0), "x", "")</f>
        <v/>
      </c>
      <c r="T139" s="1" t="str">
        <f aca="false">IF((COUNTA(CurriculumDetail!V985:V988) &gt; 0), "x", "")</f>
        <v/>
      </c>
      <c r="U139" s="1" t="str">
        <f aca="false">IF((COUNTA(CurriculumDetail!W985:W988) &gt; 0), "x", "")</f>
        <v/>
      </c>
      <c r="V139" s="1" t="str">
        <f aca="false">IF((COUNTA(CurriculumDetail!X985:X988) &gt; 0), "x", "")</f>
        <v/>
      </c>
      <c r="W139" s="1" t="str">
        <f aca="false">IF((COUNTA(#REF!) &gt; 0), "x", "")</f>
        <v>x</v>
      </c>
      <c r="X139" s="1" t="str">
        <f aca="false">IF((COUNTA(#REF!) &gt; 0), "x", "")</f>
        <v>x</v>
      </c>
      <c r="Y139" s="1" t="str">
        <f aca="false">IF((COUNTA(CurriculumDetail!Y985:Y988) &gt; 0), "x", "")</f>
        <v/>
      </c>
      <c r="Z139" s="1" t="str">
        <f aca="false">IF((COUNTA(CurriculumDetail!Z985:Z988) &gt; 0), "x", "")</f>
        <v/>
      </c>
      <c r="AA139" s="1" t="str">
        <f aca="false">IF((COUNTA(CurriculumDetail!AA985:AA988) &gt; 0), "x", "")</f>
        <v>x</v>
      </c>
      <c r="AB139" s="1" t="str">
        <f aca="false">IF((COUNTA(CurriculumDetail!AB985:AB988) &gt; 0), "x", "")</f>
        <v/>
      </c>
      <c r="AC139" s="1" t="str">
        <f aca="false">IF((COUNTA(CurriculumDetail!AC985:AC988) &gt; 0), "x", "")</f>
        <v/>
      </c>
      <c r="AD139" s="1" t="str">
        <f aca="false">IF((COUNTA(CurriculumDetail!AD985:AD988) &gt; 0), "x", "")</f>
        <v/>
      </c>
      <c r="AE139" s="1" t="str">
        <f aca="false">IF((COUNTA(CurriculumDetail!AE985:AE988) &gt; 0), "x", "")</f>
        <v/>
      </c>
      <c r="AF139" s="1" t="str">
        <f aca="false">IF((COUNTA(CurriculumDetail!AF985:AF988) &gt; 0), "x", "")</f>
        <v/>
      </c>
      <c r="AG139" s="1" t="str">
        <f aca="false">IF((COUNTA(CurriculumDetail!AG985:AG988) &gt; 0), "x", "")</f>
        <v/>
      </c>
      <c r="AH139" s="1" t="str">
        <f aca="false">IF((COUNTA(CurriculumDetail!AH985:AH988) &gt; 0), "x", "")</f>
        <v/>
      </c>
      <c r="AI139" s="1" t="str">
        <f aca="false">IF((COUNTA(CurriculumDetail!AI985:AI988) &gt; 0), "x", "")</f>
        <v/>
      </c>
      <c r="AJ139" s="1" t="str">
        <f aca="false">IF((COUNTA(CurriculumDetail!AJ985:AJ988) &gt; 0), "x", "")</f>
        <v/>
      </c>
    </row>
    <row collapsed="false" customFormat="true" customHeight="false" hidden="false" ht="12.65" outlineLevel="0" r="140" s="1">
      <c r="A140" s="25" t="s">
        <v>852</v>
      </c>
      <c r="B140" s="25" t="s">
        <v>887</v>
      </c>
      <c r="C140" s="1" t="n">
        <v>0</v>
      </c>
      <c r="D140" s="1" t="n">
        <v>0</v>
      </c>
      <c r="E140" s="1" t="b">
        <f aca="false">AND(OR(CurriculumDetail!F991&gt;0,CurriculumDetail!C991&lt;&gt;1),OR(CurriculumDetail!F992&gt;0,CurriculumDetail!C992&lt;&gt;1),OR(CurriculumDetail!F993&gt;0,CurriculumDetail!C993&lt;&gt;1),OR(CurriculumDetail!F994&gt;0,CurriculumDetail!C994&lt;&gt;1))</f>
        <v>1</v>
      </c>
      <c r="F140" s="1" t="b">
        <f aca="false">AND(OR(CurriculumDetail!F991&gt;0,CurriculumDetail!C991&lt;&gt;2),OR(CurriculumDetail!F992&gt;0,CurriculumDetail!C992&lt;&gt;2),OR(CurriculumDetail!F993&gt;0,CurriculumDetail!C993&lt;&gt;2),OR(CurriculumDetail!F994&gt;0,CurriculumDetail!C994&lt;&gt;2))</f>
        <v>1</v>
      </c>
      <c r="G140" s="1" t="str">
        <f aca="false">IF((COUNTA(CurriculumDetail!G990:G994) &gt; 0), "x", "")</f>
        <v/>
      </c>
      <c r="H140" s="1" t="str">
        <f aca="false">IF((COUNTA(CurriculumDetail!H990:H994) &gt; 0), "x", "")</f>
        <v/>
      </c>
      <c r="I140" s="1" t="str">
        <f aca="false">IF((COUNTA(CurriculumDetail!I990:I994) &gt; 0), "x", "")</f>
        <v/>
      </c>
      <c r="J140" s="1" t="str">
        <f aca="false">IF((COUNTA(CurriculumDetail!J990:J994) &gt; 0), "x", "")</f>
        <v/>
      </c>
      <c r="K140" s="1" t="str">
        <f aca="false">IF((COUNTA(CurriculumDetail!K990:K994) &gt; 0), "x", "")</f>
        <v/>
      </c>
      <c r="L140" s="1" t="str">
        <f aca="false">IF((COUNTA(CurriculumDetail!L990:L994) &gt; 0), "x", "")</f>
        <v>x</v>
      </c>
      <c r="M140" s="1" t="str">
        <f aca="false">IF((COUNTA(CurriculumDetail!M990:M994) &gt; 0), "x", "")</f>
        <v/>
      </c>
      <c r="N140" s="1" t="str">
        <f aca="false">IF((COUNTA(CurriculumDetail!N990:N994) &gt; 0), "x", "")</f>
        <v/>
      </c>
      <c r="O140" s="1" t="str">
        <f aca="false">IF((COUNTA(CurriculumDetail!O990:O994) &gt; 0), "x", "")</f>
        <v/>
      </c>
      <c r="P140" s="1" t="str">
        <f aca="false">IF((COUNTA(CurriculumDetail!P990:P994) &gt; 0), "x", "")</f>
        <v/>
      </c>
      <c r="Q140" s="1" t="str">
        <f aca="false">IF((COUNTA(CurriculumDetail!Q990:Q994) &gt; 0), "x", "")</f>
        <v>x</v>
      </c>
      <c r="R140" s="1" t="str">
        <f aca="false">IF((COUNTA(CurriculumDetail!R990:R994) &gt; 0), "x", "")</f>
        <v>x</v>
      </c>
      <c r="S140" s="1" t="str">
        <f aca="false">IF((COUNTA(CurriculumDetail!U990:U994) &gt; 0), "x", "")</f>
        <v/>
      </c>
      <c r="T140" s="1" t="str">
        <f aca="false">IF((COUNTA(CurriculumDetail!V990:V994) &gt; 0), "x", "")</f>
        <v/>
      </c>
      <c r="U140" s="1" t="str">
        <f aca="false">IF((COUNTA(CurriculumDetail!W990:W994) &gt; 0), "x", "")</f>
        <v/>
      </c>
      <c r="V140" s="1" t="str">
        <f aca="false">IF((COUNTA(CurriculumDetail!X990:X994) &gt; 0), "x", "")</f>
        <v/>
      </c>
      <c r="W140" s="1" t="str">
        <f aca="false">IF((COUNTA(#REF!) &gt; 0), "x", "")</f>
        <v>x</v>
      </c>
      <c r="X140" s="1" t="str">
        <f aca="false">IF((COUNTA(#REF!) &gt; 0), "x", "")</f>
        <v>x</v>
      </c>
      <c r="Y140" s="1" t="str">
        <f aca="false">IF((COUNTA(CurriculumDetail!Y990:Y994) &gt; 0), "x", "")</f>
        <v/>
      </c>
      <c r="Z140" s="1" t="str">
        <f aca="false">IF((COUNTA(CurriculumDetail!Z990:Z994) &gt; 0), "x", "")</f>
        <v/>
      </c>
      <c r="AA140" s="1" t="str">
        <f aca="false">IF((COUNTA(CurriculumDetail!AA990:AA994) &gt; 0), "x", "")</f>
        <v>x</v>
      </c>
      <c r="AB140" s="1" t="str">
        <f aca="false">IF((COUNTA(CurriculumDetail!AB990:AB994) &gt; 0), "x", "")</f>
        <v/>
      </c>
      <c r="AC140" s="1" t="str">
        <f aca="false">IF((COUNTA(CurriculumDetail!AC990:AC994) &gt; 0), "x", "")</f>
        <v/>
      </c>
      <c r="AD140" s="1" t="str">
        <f aca="false">IF((COUNTA(CurriculumDetail!AD990:AD994) &gt; 0), "x", "")</f>
        <v/>
      </c>
      <c r="AE140" s="1" t="str">
        <f aca="false">IF((COUNTA(CurriculumDetail!AE990:AE994) &gt; 0), "x", "")</f>
        <v/>
      </c>
      <c r="AF140" s="1" t="str">
        <f aca="false">IF((COUNTA(CurriculumDetail!AF990:AF994) &gt; 0), "x", "")</f>
        <v/>
      </c>
      <c r="AG140" s="1" t="str">
        <f aca="false">IF((COUNTA(CurriculumDetail!AG990:AG994) &gt; 0), "x", "")</f>
        <v/>
      </c>
      <c r="AH140" s="1" t="str">
        <f aca="false">IF((COUNTA(CurriculumDetail!AH990:AH994) &gt; 0), "x", "")</f>
        <v/>
      </c>
      <c r="AI140" s="1" t="str">
        <f aca="false">IF((COUNTA(CurriculumDetail!AI990:AI994) &gt; 0), "x", "")</f>
        <v/>
      </c>
      <c r="AJ140" s="1" t="str">
        <f aca="false">IF((COUNTA(CurriculumDetail!AJ990:AJ994) &gt; 0), "x", "")</f>
        <v/>
      </c>
    </row>
    <row collapsed="false" customFormat="true" customHeight="false" hidden="false" ht="12.65" outlineLevel="0" r="141" s="1">
      <c r="A141" s="25" t="s">
        <v>852</v>
      </c>
      <c r="B141" s="25" t="s">
        <v>892</v>
      </c>
      <c r="C141" s="1" t="n">
        <v>0</v>
      </c>
      <c r="D141" s="1" t="n">
        <v>0</v>
      </c>
      <c r="E141" s="1" t="b">
        <f aca="false">AND(OR(CurriculumDetail!F997&gt;0,CurriculumDetail!C997&lt;&gt;1),OR(CurriculumDetail!F998&gt;0,CurriculumDetail!C998&lt;&gt;1),OR(CurriculumDetail!F999&gt;0,CurriculumDetail!C999&lt;&gt;1),OR(CurriculumDetail!F1000&gt;0,CurriculumDetail!C1000&lt;&gt;1),OR(CurriculumDetail!F1001&gt;0,CurriculumDetail!C1001&lt;&gt;1))</f>
        <v>1</v>
      </c>
      <c r="F141" s="1" t="b">
        <f aca="false">AND(OR(CurriculumDetail!F997&gt;0,CurriculumDetail!C997&lt;&gt;2),OR(CurriculumDetail!F998&gt;0,CurriculumDetail!C998&lt;&gt;2),OR(CurriculumDetail!F999&gt;0,CurriculumDetail!C999&lt;&gt;2),OR(CurriculumDetail!F1000&gt;0,CurriculumDetail!C1000&lt;&gt;2),OR(CurriculumDetail!F1001&gt;0,CurriculumDetail!C1001&lt;&gt;2))</f>
        <v>1</v>
      </c>
      <c r="G141" s="1" t="str">
        <f aca="false">IF((COUNTA(CurriculumDetail!G996:G1001) &gt; 0), "x", "")</f>
        <v/>
      </c>
      <c r="H141" s="1" t="str">
        <f aca="false">IF((COUNTA(CurriculumDetail!H996:H1001) &gt; 0), "x", "")</f>
        <v/>
      </c>
      <c r="I141" s="1" t="str">
        <f aca="false">IF((COUNTA(CurriculumDetail!I996:I1001) &gt; 0), "x", "")</f>
        <v/>
      </c>
      <c r="J141" s="1" t="str">
        <f aca="false">IF((COUNTA(CurriculumDetail!J996:J1001) &gt; 0), "x", "")</f>
        <v/>
      </c>
      <c r="K141" s="1" t="str">
        <f aca="false">IF((COUNTA(CurriculumDetail!K996:K1001) &gt; 0), "x", "")</f>
        <v/>
      </c>
      <c r="L141" s="1" t="str">
        <f aca="false">IF((COUNTA(CurriculumDetail!L996:L1001) &gt; 0), "x", "")</f>
        <v/>
      </c>
      <c r="M141" s="1" t="str">
        <f aca="false">IF((COUNTA(CurriculumDetail!M996:M1001) &gt; 0), "x", "")</f>
        <v/>
      </c>
      <c r="N141" s="1" t="str">
        <f aca="false">IF((COUNTA(CurriculumDetail!N996:N1001) &gt; 0), "x", "")</f>
        <v/>
      </c>
      <c r="O141" s="1" t="str">
        <f aca="false">IF((COUNTA(CurriculumDetail!O996:O1001) &gt; 0), "x", "")</f>
        <v/>
      </c>
      <c r="P141" s="1" t="str">
        <f aca="false">IF((COUNTA(CurriculumDetail!P996:P1001) &gt; 0), "x", "")</f>
        <v/>
      </c>
      <c r="Q141" s="1" t="str">
        <f aca="false">IF((COUNTA(CurriculumDetail!Q996:Q1001) &gt; 0), "x", "")</f>
        <v>x</v>
      </c>
      <c r="R141" s="1" t="str">
        <f aca="false">IF((COUNTA(CurriculumDetail!R996:R1001) &gt; 0), "x", "")</f>
        <v>x</v>
      </c>
      <c r="S141" s="1" t="str">
        <f aca="false">IF((COUNTA(CurriculumDetail!U996:U1001) &gt; 0), "x", "")</f>
        <v/>
      </c>
      <c r="T141" s="1" t="str">
        <f aca="false">IF((COUNTA(CurriculumDetail!V996:V1001) &gt; 0), "x", "")</f>
        <v/>
      </c>
      <c r="U141" s="1" t="str">
        <f aca="false">IF((COUNTA(CurriculumDetail!W996:W1001) &gt; 0), "x", "")</f>
        <v/>
      </c>
      <c r="V141" s="1" t="str">
        <f aca="false">IF((COUNTA(CurriculumDetail!X996:X1001) &gt; 0), "x", "")</f>
        <v/>
      </c>
      <c r="W141" s="1" t="str">
        <f aca="false">IF((COUNTA(#REF!) &gt; 0), "x", "")</f>
        <v>x</v>
      </c>
      <c r="X141" s="1" t="str">
        <f aca="false">IF((COUNTA(#REF!) &gt; 0), "x", "")</f>
        <v>x</v>
      </c>
      <c r="Y141" s="1" t="str">
        <f aca="false">IF((COUNTA(CurriculumDetail!Y996:Y1001) &gt; 0), "x", "")</f>
        <v/>
      </c>
      <c r="Z141" s="1" t="str">
        <f aca="false">IF((COUNTA(CurriculumDetail!Z996:Z1001) &gt; 0), "x", "")</f>
        <v/>
      </c>
      <c r="AA141" s="1" t="str">
        <f aca="false">IF((COUNTA(CurriculumDetail!AA996:AA1001) &gt; 0), "x", "")</f>
        <v>x</v>
      </c>
      <c r="AB141" s="1" t="str">
        <f aca="false">IF((COUNTA(CurriculumDetail!AB996:AB1001) &gt; 0), "x", "")</f>
        <v/>
      </c>
      <c r="AC141" s="1" t="str">
        <f aca="false">IF((COUNTA(CurriculumDetail!AC996:AC1001) &gt; 0), "x", "")</f>
        <v/>
      </c>
      <c r="AD141" s="1" t="str">
        <f aca="false">IF((COUNTA(CurriculumDetail!AD996:AD1001) &gt; 0), "x", "")</f>
        <v/>
      </c>
      <c r="AE141" s="1" t="str">
        <f aca="false">IF((COUNTA(CurriculumDetail!AE996:AE1001) &gt; 0), "x", "")</f>
        <v/>
      </c>
      <c r="AF141" s="1" t="str">
        <f aca="false">IF((COUNTA(CurriculumDetail!AF996:AF1001) &gt; 0), "x", "")</f>
        <v/>
      </c>
      <c r="AG141" s="1" t="str">
        <f aca="false">IF((COUNTA(CurriculumDetail!AG996:AG1001) &gt; 0), "x", "")</f>
        <v/>
      </c>
      <c r="AH141" s="1" t="str">
        <f aca="false">IF((COUNTA(CurriculumDetail!AH996:AH1001) &gt; 0), "x", "")</f>
        <v/>
      </c>
      <c r="AI141" s="1" t="str">
        <f aca="false">IF((COUNTA(CurriculumDetail!AI996:AI1001) &gt; 0), "x", "")</f>
        <v/>
      </c>
      <c r="AJ141" s="1" t="str">
        <f aca="false">IF((COUNTA(CurriculumDetail!AJ996:AJ1001) &gt; 0), "x", "")</f>
        <v/>
      </c>
    </row>
    <row collapsed="false" customFormat="true" customHeight="false" hidden="false" ht="12.65" outlineLevel="0" r="142" s="1">
      <c r="A142" s="25" t="s">
        <v>852</v>
      </c>
      <c r="B142" s="25" t="s">
        <v>898</v>
      </c>
      <c r="C142" s="1" t="n">
        <v>0</v>
      </c>
      <c r="D142" s="1" t="n">
        <v>0</v>
      </c>
      <c r="E142" s="1" t="b">
        <f aca="false">AND(OR(CurriculumDetail!F1004&gt;0,CurriculumDetail!C1004&lt;&gt;1),OR(CurriculumDetail!F1005&gt;0,CurriculumDetail!C1005&lt;&gt;1),OR(CurriculumDetail!F1006&gt;0,CurriculumDetail!C1006&lt;&gt;1))</f>
        <v>1</v>
      </c>
      <c r="F142" s="1" t="b">
        <f aca="false">AND(OR(CurriculumDetail!F1004&gt;0,CurriculumDetail!C1004&lt;&gt;2),OR(CurriculumDetail!F1005&gt;0,CurriculumDetail!C1005&lt;&gt;2),OR(CurriculumDetail!F1006&gt;0,CurriculumDetail!C1006&lt;&gt;2))</f>
        <v>1</v>
      </c>
      <c r="G142" s="1" t="str">
        <f aca="false">IF((COUNTA(CurriculumDetail!G1003:G1006) &gt; 0), "x", "")</f>
        <v/>
      </c>
      <c r="H142" s="1" t="str">
        <f aca="false">IF((COUNTA(CurriculumDetail!H1003:H1006) &gt; 0), "x", "")</f>
        <v>x</v>
      </c>
      <c r="I142" s="1" t="str">
        <f aca="false">IF((COUNTA(CurriculumDetail!I1003:I1006) &gt; 0), "x", "")</f>
        <v>x</v>
      </c>
      <c r="J142" s="1" t="str">
        <f aca="false">IF((COUNTA(CurriculumDetail!J1003:J1006) &gt; 0), "x", "")</f>
        <v/>
      </c>
      <c r="K142" s="1" t="str">
        <f aca="false">IF((COUNTA(CurriculumDetail!K1003:K1006) &gt; 0), "x", "")</f>
        <v/>
      </c>
      <c r="L142" s="1" t="str">
        <f aca="false">IF((COUNTA(CurriculumDetail!L1003:L1006) &gt; 0), "x", "")</f>
        <v/>
      </c>
      <c r="M142" s="1" t="str">
        <f aca="false">IF((COUNTA(CurriculumDetail!M1003:M1006) &gt; 0), "x", "")</f>
        <v/>
      </c>
      <c r="N142" s="1" t="str">
        <f aca="false">IF((COUNTA(CurriculumDetail!N1003:N1006) &gt; 0), "x", "")</f>
        <v/>
      </c>
      <c r="O142" s="1" t="str">
        <f aca="false">IF((COUNTA(CurriculumDetail!O1003:O1006) &gt; 0), "x", "")</f>
        <v/>
      </c>
      <c r="P142" s="1" t="str">
        <f aca="false">IF((COUNTA(CurriculumDetail!P1003:P1006) &gt; 0), "x", "")</f>
        <v/>
      </c>
      <c r="Q142" s="1" t="str">
        <f aca="false">IF((COUNTA(CurriculumDetail!Q1003:Q1006) &gt; 0), "x", "")</f>
        <v>x</v>
      </c>
      <c r="R142" s="1" t="str">
        <f aca="false">IF((COUNTA(CurriculumDetail!R1003:R1006) &gt; 0), "x", "")</f>
        <v/>
      </c>
      <c r="S142" s="1" t="str">
        <f aca="false">IF((COUNTA(CurriculumDetail!U1003:U1006) &gt; 0), "x", "")</f>
        <v/>
      </c>
      <c r="T142" s="1" t="str">
        <f aca="false">IF((COUNTA(CurriculumDetail!V1003:V1006) &gt; 0), "x", "")</f>
        <v/>
      </c>
      <c r="U142" s="1" t="str">
        <f aca="false">IF((COUNTA(CurriculumDetail!W1003:W1006) &gt; 0), "x", "")</f>
        <v/>
      </c>
      <c r="V142" s="1" t="str">
        <f aca="false">IF((COUNTA(CurriculumDetail!X1003:X1006) &gt; 0), "x", "")</f>
        <v/>
      </c>
      <c r="W142" s="1" t="str">
        <f aca="false">IF((COUNTA(#REF!) &gt; 0), "x", "")</f>
        <v>x</v>
      </c>
      <c r="X142" s="1" t="str">
        <f aca="false">IF((COUNTA(#REF!) &gt; 0), "x", "")</f>
        <v>x</v>
      </c>
      <c r="Y142" s="1" t="str">
        <f aca="false">IF((COUNTA(CurriculumDetail!Y1003:Y1006) &gt; 0), "x", "")</f>
        <v/>
      </c>
      <c r="Z142" s="1" t="str">
        <f aca="false">IF((COUNTA(CurriculumDetail!Z1003:Z1006) &gt; 0), "x", "")</f>
        <v/>
      </c>
      <c r="AA142" s="1" t="str">
        <f aca="false">IF((COUNTA(CurriculumDetail!AA1003:AA1006) &gt; 0), "x", "")</f>
        <v>x</v>
      </c>
      <c r="AB142" s="1" t="str">
        <f aca="false">IF((COUNTA(CurriculumDetail!AB1003:AB1006) &gt; 0), "x", "")</f>
        <v/>
      </c>
      <c r="AC142" s="1" t="str">
        <f aca="false">IF((COUNTA(CurriculumDetail!AC1003:AC1006) &gt; 0), "x", "")</f>
        <v/>
      </c>
      <c r="AD142" s="1" t="str">
        <f aca="false">IF((COUNTA(CurriculumDetail!AD1003:AD1006) &gt; 0), "x", "")</f>
        <v/>
      </c>
      <c r="AE142" s="1" t="str">
        <f aca="false">IF((COUNTA(CurriculumDetail!AE1003:AE1006) &gt; 0), "x", "")</f>
        <v/>
      </c>
      <c r="AF142" s="1" t="str">
        <f aca="false">IF((COUNTA(CurriculumDetail!AF1003:AF1006) &gt; 0), "x", "")</f>
        <v/>
      </c>
      <c r="AG142" s="1" t="str">
        <f aca="false">IF((COUNTA(CurriculumDetail!AG1003:AG1006) &gt; 0), "x", "")</f>
        <v/>
      </c>
      <c r="AH142" s="1" t="str">
        <f aca="false">IF((COUNTA(CurriculumDetail!AH1003:AH1006) &gt; 0), "x", "")</f>
        <v/>
      </c>
      <c r="AI142" s="1" t="str">
        <f aca="false">IF((COUNTA(CurriculumDetail!AI1003:AI1006) &gt; 0), "x", "")</f>
        <v/>
      </c>
      <c r="AJ142" s="1" t="str">
        <f aca="false">IF((COUNTA(CurriculumDetail!AJ1003:AJ1006) &gt; 0), "x", "")</f>
        <v/>
      </c>
    </row>
    <row collapsed="false" customFormat="true" customHeight="false" hidden="false" ht="12.65" outlineLevel="0" r="143" s="1">
      <c r="A143" s="25" t="s">
        <v>852</v>
      </c>
      <c r="B143" s="25" t="s">
        <v>902</v>
      </c>
      <c r="C143" s="1" t="n">
        <v>0</v>
      </c>
      <c r="D143" s="1" t="n">
        <v>0</v>
      </c>
      <c r="E143" s="1" t="b">
        <f aca="false">AND(OR(CurriculumDetail!F1009&gt;0,CurriculumDetail!C1009&lt;&gt;1),OR(CurriculumDetail!F1010&gt;0,CurriculumDetail!C1010&lt;&gt;1))</f>
        <v>1</v>
      </c>
      <c r="F143" s="1" t="b">
        <f aca="false">AND(OR(CurriculumDetail!F1009&gt;0,CurriculumDetail!C1009&lt;&gt;2),OR(CurriculumDetail!F1010&gt;0,CurriculumDetail!C1010&lt;&gt;2))</f>
        <v>1</v>
      </c>
      <c r="G143" s="1" t="str">
        <f aca="false">IF((COUNTA(CurriculumDetail!G1008:G1010) &gt; 0), "x", "")</f>
        <v/>
      </c>
      <c r="H143" s="1" t="str">
        <f aca="false">IF((COUNTA(CurriculumDetail!H1008:H1010) &gt; 0), "x", "")</f>
        <v/>
      </c>
      <c r="I143" s="1" t="str">
        <f aca="false">IF((COUNTA(CurriculumDetail!I1008:I1010) &gt; 0), "x", "")</f>
        <v/>
      </c>
      <c r="J143" s="1" t="str">
        <f aca="false">IF((COUNTA(CurriculumDetail!J1008:J1010) &gt; 0), "x", "")</f>
        <v/>
      </c>
      <c r="K143" s="1" t="str">
        <f aca="false">IF((COUNTA(CurriculumDetail!K1008:K1010) &gt; 0), "x", "")</f>
        <v/>
      </c>
      <c r="L143" s="1" t="str">
        <f aca="false">IF((COUNTA(CurriculumDetail!L1008:L1010) &gt; 0), "x", "")</f>
        <v>x</v>
      </c>
      <c r="M143" s="1" t="str">
        <f aca="false">IF((COUNTA(CurriculumDetail!M1008:M1010) &gt; 0), "x", "")</f>
        <v/>
      </c>
      <c r="N143" s="1" t="str">
        <f aca="false">IF((COUNTA(CurriculumDetail!N1008:N1010) &gt; 0), "x", "")</f>
        <v/>
      </c>
      <c r="O143" s="1" t="str">
        <f aca="false">IF((COUNTA(CurriculumDetail!O1008:O1010) &gt; 0), "x", "")</f>
        <v/>
      </c>
      <c r="P143" s="1" t="str">
        <f aca="false">IF((COUNTA(CurriculumDetail!P1008:P1010) &gt; 0), "x", "")</f>
        <v/>
      </c>
      <c r="Q143" s="1" t="str">
        <f aca="false">IF((COUNTA(CurriculumDetail!Q1008:Q1010) &gt; 0), "x", "")</f>
        <v/>
      </c>
      <c r="R143" s="1" t="str">
        <f aca="false">IF((COUNTA(CurriculumDetail!R1008:R1010) &gt; 0), "x", "")</f>
        <v/>
      </c>
      <c r="S143" s="1" t="str">
        <f aca="false">IF((COUNTA(CurriculumDetail!U1008:U1010) &gt; 0), "x", "")</f>
        <v/>
      </c>
      <c r="T143" s="1" t="str">
        <f aca="false">IF((COUNTA(CurriculumDetail!V1008:V1010) &gt; 0), "x", "")</f>
        <v/>
      </c>
      <c r="U143" s="1" t="str">
        <f aca="false">IF((COUNTA(CurriculumDetail!W1008:W1010) &gt; 0), "x", "")</f>
        <v/>
      </c>
      <c r="V143" s="1" t="str">
        <f aca="false">IF((COUNTA(CurriculumDetail!X1008:X1010) &gt; 0), "x", "")</f>
        <v/>
      </c>
      <c r="W143" s="1" t="str">
        <f aca="false">IF((COUNTA(#REF!) &gt; 0), "x", "")</f>
        <v>x</v>
      </c>
      <c r="X143" s="1" t="str">
        <f aca="false">IF((COUNTA(#REF!) &gt; 0), "x", "")</f>
        <v>x</v>
      </c>
      <c r="Y143" s="1" t="str">
        <f aca="false">IF((COUNTA(CurriculumDetail!Y1008:Y1010) &gt; 0), "x", "")</f>
        <v/>
      </c>
      <c r="Z143" s="1" t="str">
        <f aca="false">IF((COUNTA(CurriculumDetail!Z1008:Z1010) &gt; 0), "x", "")</f>
        <v/>
      </c>
      <c r="AA143" s="1" t="str">
        <f aca="false">IF((COUNTA(CurriculumDetail!AA1008:AA1010) &gt; 0), "x", "")</f>
        <v>x</v>
      </c>
      <c r="AB143" s="1" t="str">
        <f aca="false">IF((COUNTA(CurriculumDetail!AB1008:AB1010) &gt; 0), "x", "")</f>
        <v/>
      </c>
      <c r="AC143" s="1" t="str">
        <f aca="false">IF((COUNTA(CurriculumDetail!AC1008:AC1010) &gt; 0), "x", "")</f>
        <v/>
      </c>
      <c r="AD143" s="1" t="str">
        <f aca="false">IF((COUNTA(CurriculumDetail!AD1008:AD1010) &gt; 0), "x", "")</f>
        <v/>
      </c>
      <c r="AE143" s="1" t="str">
        <f aca="false">IF((COUNTA(CurriculumDetail!AE1008:AE1010) &gt; 0), "x", "")</f>
        <v/>
      </c>
      <c r="AF143" s="1" t="str">
        <f aca="false">IF((COUNTA(CurriculumDetail!AF1008:AF1010) &gt; 0), "x", "")</f>
        <v/>
      </c>
      <c r="AG143" s="1" t="str">
        <f aca="false">IF((COUNTA(CurriculumDetail!AG1008:AG1010) &gt; 0), "x", "")</f>
        <v/>
      </c>
      <c r="AH143" s="1" t="str">
        <f aca="false">IF((COUNTA(CurriculumDetail!AH1008:AH1010) &gt; 0), "x", "")</f>
        <v/>
      </c>
      <c r="AI143" s="1" t="str">
        <f aca="false">IF((COUNTA(CurriculumDetail!AI1008:AI1010) &gt; 0), "x", "")</f>
        <v/>
      </c>
      <c r="AJ143" s="1" t="str">
        <f aca="false">IF((COUNTA(CurriculumDetail!AJ1008:AJ1010) &gt; 0), "x", "")</f>
        <v/>
      </c>
    </row>
    <row collapsed="false" customFormat="true" customHeight="false" hidden="false" ht="12.65" outlineLevel="0" r="144" s="1">
      <c r="A144" s="25" t="s">
        <v>852</v>
      </c>
      <c r="B144" s="25" t="s">
        <v>905</v>
      </c>
      <c r="C144" s="1" t="n">
        <v>0</v>
      </c>
      <c r="D144" s="1" t="n">
        <v>0</v>
      </c>
      <c r="E144" s="1" t="b">
        <f aca="false">AND(OR(CurriculumDetail!F1013&gt;0,CurriculumDetail!C1013&lt;&gt;1),OR(CurriculumDetail!F1014&gt;0,CurriculumDetail!C1014&lt;&gt;1),OR(CurriculumDetail!F1015&gt;0,CurriculumDetail!C1015&lt;&gt;1))</f>
        <v>1</v>
      </c>
      <c r="F144" s="1" t="b">
        <f aca="false">AND(OR(CurriculumDetail!F1013&gt;0,CurriculumDetail!C1013&lt;&gt;2),OR(CurriculumDetail!F1014&gt;0,CurriculumDetail!C1014&lt;&gt;2),OR(CurriculumDetail!F1015&gt;0,CurriculumDetail!C1015&lt;&gt;2))</f>
        <v>1</v>
      </c>
      <c r="G144" s="1" t="str">
        <f aca="false">IF((COUNTA(CurriculumDetail!G1012:G1015) &gt; 0), "x", "")</f>
        <v/>
      </c>
      <c r="H144" s="1" t="str">
        <f aca="false">IF((COUNTA(CurriculumDetail!H1012:H1015) &gt; 0), "x", "")</f>
        <v/>
      </c>
      <c r="I144" s="1" t="str">
        <f aca="false">IF((COUNTA(CurriculumDetail!I1012:I1015) &gt; 0), "x", "")</f>
        <v/>
      </c>
      <c r="J144" s="1" t="str">
        <f aca="false">IF((COUNTA(CurriculumDetail!J1012:J1015) &gt; 0), "x", "")</f>
        <v/>
      </c>
      <c r="K144" s="1" t="str">
        <f aca="false">IF((COUNTA(CurriculumDetail!K1012:K1015) &gt; 0), "x", "")</f>
        <v/>
      </c>
      <c r="L144" s="1" t="str">
        <f aca="false">IF((COUNTA(CurriculumDetail!L1012:L1015) &gt; 0), "x", "")</f>
        <v/>
      </c>
      <c r="M144" s="1" t="str">
        <f aca="false">IF((COUNTA(CurriculumDetail!M1012:M1015) &gt; 0), "x", "")</f>
        <v/>
      </c>
      <c r="N144" s="1" t="str">
        <f aca="false">IF((COUNTA(CurriculumDetail!N1012:N1015) &gt; 0), "x", "")</f>
        <v/>
      </c>
      <c r="O144" s="1" t="str">
        <f aca="false">IF((COUNTA(CurriculumDetail!O1012:O1015) &gt; 0), "x", "")</f>
        <v/>
      </c>
      <c r="P144" s="1" t="str">
        <f aca="false">IF((COUNTA(CurriculumDetail!P1012:P1015) &gt; 0), "x", "")</f>
        <v/>
      </c>
      <c r="Q144" s="1" t="str">
        <f aca="false">IF((COUNTA(CurriculumDetail!Q1012:Q1015) &gt; 0), "x", "")</f>
        <v>x</v>
      </c>
      <c r="R144" s="1" t="str">
        <f aca="false">IF((COUNTA(CurriculumDetail!R1012:R1015) &gt; 0), "x", "")</f>
        <v/>
      </c>
      <c r="S144" s="1" t="str">
        <f aca="false">IF((COUNTA(CurriculumDetail!U1012:U1015) &gt; 0), "x", "")</f>
        <v/>
      </c>
      <c r="T144" s="1" t="str">
        <f aca="false">IF((COUNTA(CurriculumDetail!V1012:V1015) &gt; 0), "x", "")</f>
        <v/>
      </c>
      <c r="U144" s="1" t="str">
        <f aca="false">IF((COUNTA(CurriculumDetail!W1012:W1015) &gt; 0), "x", "")</f>
        <v/>
      </c>
      <c r="V144" s="1" t="str">
        <f aca="false">IF((COUNTA(CurriculumDetail!X1012:X1015) &gt; 0), "x", "")</f>
        <v/>
      </c>
      <c r="W144" s="1" t="str">
        <f aca="false">IF((COUNTA(#REF!) &gt; 0), "x", "")</f>
        <v>x</v>
      </c>
      <c r="X144" s="1" t="str">
        <f aca="false">IF((COUNTA(#REF!) &gt; 0), "x", "")</f>
        <v>x</v>
      </c>
      <c r="Y144" s="1" t="str">
        <f aca="false">IF((COUNTA(CurriculumDetail!Y1012:Y1015) &gt; 0), "x", "")</f>
        <v/>
      </c>
      <c r="Z144" s="1" t="str">
        <f aca="false">IF((COUNTA(CurriculumDetail!Z1012:Z1015) &gt; 0), "x", "")</f>
        <v/>
      </c>
      <c r="AA144" s="1" t="str">
        <f aca="false">IF((COUNTA(CurriculumDetail!AA1012:AA1015) &gt; 0), "x", "")</f>
        <v>x</v>
      </c>
      <c r="AB144" s="1" t="str">
        <f aca="false">IF((COUNTA(CurriculumDetail!AB1012:AB1015) &gt; 0), "x", "")</f>
        <v/>
      </c>
      <c r="AC144" s="1" t="str">
        <f aca="false">IF((COUNTA(CurriculumDetail!AC1012:AC1015) &gt; 0), "x", "")</f>
        <v/>
      </c>
      <c r="AD144" s="1" t="str">
        <f aca="false">IF((COUNTA(CurriculumDetail!AD1012:AD1015) &gt; 0), "x", "")</f>
        <v/>
      </c>
      <c r="AE144" s="1" t="str">
        <f aca="false">IF((COUNTA(CurriculumDetail!AE1012:AE1015) &gt; 0), "x", "")</f>
        <v/>
      </c>
      <c r="AF144" s="1" t="str">
        <f aca="false">IF((COUNTA(CurriculumDetail!AF1012:AF1015) &gt; 0), "x", "")</f>
        <v/>
      </c>
      <c r="AG144" s="1" t="str">
        <f aca="false">IF((COUNTA(CurriculumDetail!AG1012:AG1015) &gt; 0), "x", "")</f>
        <v/>
      </c>
      <c r="AH144" s="1" t="str">
        <f aca="false">IF((COUNTA(CurriculumDetail!AH1012:AH1015) &gt; 0), "x", "")</f>
        <v/>
      </c>
      <c r="AI144" s="1" t="str">
        <f aca="false">IF((COUNTA(CurriculumDetail!AI1012:AI1015) &gt; 0), "x", "")</f>
        <v/>
      </c>
      <c r="AJ144" s="1" t="str">
        <f aca="false">IF((COUNTA(CurriculumDetail!AJ1012:AJ1015) &gt; 0), "x", "")</f>
        <v/>
      </c>
    </row>
    <row collapsed="false" customFormat="true" customHeight="false" hidden="false" ht="12.65" outlineLevel="0" r="145" s="1">
      <c r="A145" s="25" t="s">
        <v>852</v>
      </c>
      <c r="B145" s="25" t="s">
        <v>909</v>
      </c>
      <c r="C145" s="1" t="n">
        <v>0</v>
      </c>
      <c r="D145" s="1" t="n">
        <v>0</v>
      </c>
      <c r="E145" s="1" t="b">
        <f aca="false">AND(OR(CurriculumDetail!F1018&gt;0,CurriculumDetail!C1018&lt;&gt;1),OR(CurriculumDetail!F1019&gt;0,CurriculumDetail!C1019&lt;&gt;1),OR(CurriculumDetail!F1020&gt;0,CurriculumDetail!C1020&lt;&gt;1))</f>
        <v>1</v>
      </c>
      <c r="F145" s="1" t="b">
        <f aca="false">AND(OR(CurriculumDetail!F1018&gt;0,CurriculumDetail!C1018&lt;&gt;2),OR(CurriculumDetail!F1019&gt;0,CurriculumDetail!C1019&lt;&gt;2),OR(CurriculumDetail!F1020&gt;0,CurriculumDetail!C1020&lt;&gt;2))</f>
        <v>1</v>
      </c>
      <c r="G145" s="1" t="str">
        <f aca="false">IF((COUNTA(CurriculumDetail!G1017:G1020) &gt; 0), "x", "")</f>
        <v/>
      </c>
      <c r="H145" s="1" t="str">
        <f aca="false">IF((COUNTA(CurriculumDetail!H1017:H1020) &gt; 0), "x", "")</f>
        <v/>
      </c>
      <c r="I145" s="1" t="str">
        <f aca="false">IF((COUNTA(CurriculumDetail!I1017:I1020) &gt; 0), "x", "")</f>
        <v/>
      </c>
      <c r="J145" s="1" t="str">
        <f aca="false">IF((COUNTA(CurriculumDetail!J1017:J1020) &gt; 0), "x", "")</f>
        <v/>
      </c>
      <c r="K145" s="1" t="str">
        <f aca="false">IF((COUNTA(CurriculumDetail!K1017:K1020) &gt; 0), "x", "")</f>
        <v/>
      </c>
      <c r="L145" s="1" t="str">
        <f aca="false">IF((COUNTA(CurriculumDetail!L1017:L1020) &gt; 0), "x", "")</f>
        <v/>
      </c>
      <c r="M145" s="1" t="str">
        <f aca="false">IF((COUNTA(CurriculumDetail!M1017:M1020) &gt; 0), "x", "")</f>
        <v/>
      </c>
      <c r="N145" s="1" t="str">
        <f aca="false">IF((COUNTA(CurriculumDetail!N1017:N1020) &gt; 0), "x", "")</f>
        <v/>
      </c>
      <c r="O145" s="1" t="str">
        <f aca="false">IF((COUNTA(CurriculumDetail!O1017:O1020) &gt; 0), "x", "")</f>
        <v/>
      </c>
      <c r="P145" s="1" t="str">
        <f aca="false">IF((COUNTA(CurriculumDetail!P1017:P1020) &gt; 0), "x", "")</f>
        <v/>
      </c>
      <c r="Q145" s="1" t="str">
        <f aca="false">IF((COUNTA(CurriculumDetail!Q1017:Q1020) &gt; 0), "x", "")</f>
        <v>x</v>
      </c>
      <c r="R145" s="1" t="str">
        <f aca="false">IF((COUNTA(CurriculumDetail!R1017:R1020) &gt; 0), "x", "")</f>
        <v/>
      </c>
      <c r="S145" s="1" t="str">
        <f aca="false">IF((COUNTA(CurriculumDetail!U1017:U1020) &gt; 0), "x", "")</f>
        <v/>
      </c>
      <c r="T145" s="1" t="str">
        <f aca="false">IF((COUNTA(CurriculumDetail!V1017:V1020) &gt; 0), "x", "")</f>
        <v/>
      </c>
      <c r="U145" s="1" t="str">
        <f aca="false">IF((COUNTA(CurriculumDetail!W1017:W1020) &gt; 0), "x", "")</f>
        <v/>
      </c>
      <c r="V145" s="1" t="str">
        <f aca="false">IF((COUNTA(CurriculumDetail!X1017:X1020) &gt; 0), "x", "")</f>
        <v/>
      </c>
      <c r="W145" s="1" t="str">
        <f aca="false">IF((COUNTA(#REF!) &gt; 0), "x", "")</f>
        <v>x</v>
      </c>
      <c r="X145" s="1" t="str">
        <f aca="false">IF((COUNTA(#REF!) &gt; 0), "x", "")</f>
        <v>x</v>
      </c>
      <c r="Y145" s="1" t="str">
        <f aca="false">IF((COUNTA(CurriculumDetail!Y1017:Y1020) &gt; 0), "x", "")</f>
        <v/>
      </c>
      <c r="Z145" s="1" t="str">
        <f aca="false">IF((COUNTA(CurriculumDetail!Z1017:Z1020) &gt; 0), "x", "")</f>
        <v/>
      </c>
      <c r="AA145" s="1" t="str">
        <f aca="false">IF((COUNTA(CurriculumDetail!AA1017:AA1020) &gt; 0), "x", "")</f>
        <v>x</v>
      </c>
      <c r="AB145" s="1" t="str">
        <f aca="false">IF((COUNTA(CurriculumDetail!AB1017:AB1020) &gt; 0), "x", "")</f>
        <v/>
      </c>
      <c r="AC145" s="1" t="str">
        <f aca="false">IF((COUNTA(CurriculumDetail!AC1017:AC1020) &gt; 0), "x", "")</f>
        <v/>
      </c>
      <c r="AD145" s="1" t="str">
        <f aca="false">IF((COUNTA(CurriculumDetail!AD1017:AD1020) &gt; 0), "x", "")</f>
        <v/>
      </c>
      <c r="AE145" s="1" t="str">
        <f aca="false">IF((COUNTA(CurriculumDetail!AE1017:AE1020) &gt; 0), "x", "")</f>
        <v/>
      </c>
      <c r="AF145" s="1" t="str">
        <f aca="false">IF((COUNTA(CurriculumDetail!AF1017:AF1020) &gt; 0), "x", "")</f>
        <v/>
      </c>
      <c r="AG145" s="1" t="str">
        <f aca="false">IF((COUNTA(CurriculumDetail!AG1017:AG1020) &gt; 0), "x", "")</f>
        <v/>
      </c>
      <c r="AH145" s="1" t="str">
        <f aca="false">IF((COUNTA(CurriculumDetail!AH1017:AH1020) &gt; 0), "x", "")</f>
        <v/>
      </c>
      <c r="AI145" s="1" t="str">
        <f aca="false">IF((COUNTA(CurriculumDetail!AI1017:AI1020) &gt; 0), "x", "")</f>
        <v/>
      </c>
      <c r="AJ145" s="1" t="str">
        <f aca="false">IF((COUNTA(CurriculumDetail!AJ1017:AJ1020) &gt; 0), "x", "")</f>
        <v/>
      </c>
    </row>
    <row collapsed="false" customFormat="true" customHeight="false" hidden="false" ht="12.65" outlineLevel="0" r="146" s="1">
      <c r="A146" s="25" t="s">
        <v>852</v>
      </c>
      <c r="B146" s="25" t="s">
        <v>913</v>
      </c>
      <c r="C146" s="1" t="n">
        <v>0</v>
      </c>
      <c r="D146" s="1" t="n">
        <v>0</v>
      </c>
      <c r="E146" s="25" t="s">
        <v>1261</v>
      </c>
      <c r="F146" s="25" t="s">
        <v>1261</v>
      </c>
      <c r="G146" s="1" t="str">
        <f aca="false">IF((COUNTA(CurriculumDetail!G1022:G1022) &gt; 0), "x", "")</f>
        <v/>
      </c>
      <c r="H146" s="1" t="str">
        <f aca="false">IF((COUNTA(CurriculumDetail!H1022:H1022) &gt; 0), "x", "")</f>
        <v/>
      </c>
      <c r="I146" s="1" t="str">
        <f aca="false">IF((COUNTA(CurriculumDetail!I1022:I1022) &gt; 0), "x", "")</f>
        <v/>
      </c>
      <c r="J146" s="1" t="str">
        <f aca="false">IF((COUNTA(CurriculumDetail!J1022:J1022) &gt; 0), "x", "")</f>
        <v/>
      </c>
      <c r="K146" s="1" t="str">
        <f aca="false">IF((COUNTA(CurriculumDetail!K1022:K1022) &gt; 0), "x", "")</f>
        <v/>
      </c>
      <c r="L146" s="1" t="str">
        <f aca="false">IF((COUNTA(CurriculumDetail!L1022:L1022) &gt; 0), "x", "")</f>
        <v/>
      </c>
      <c r="M146" s="1" t="str">
        <f aca="false">IF((COUNTA(CurriculumDetail!M1022:M1022) &gt; 0), "x", "")</f>
        <v/>
      </c>
      <c r="N146" s="1" t="str">
        <f aca="false">IF((COUNTA(CurriculumDetail!N1022:N1022) &gt; 0), "x", "")</f>
        <v/>
      </c>
      <c r="O146" s="1" t="str">
        <f aca="false">IF((COUNTA(CurriculumDetail!O1022:O1022) &gt; 0), "x", "")</f>
        <v/>
      </c>
      <c r="P146" s="1" t="str">
        <f aca="false">IF((COUNTA(CurriculumDetail!P1022:P1022) &gt; 0), "x", "")</f>
        <v/>
      </c>
      <c r="Q146" s="1" t="str">
        <f aca="false">IF((COUNTA(CurriculumDetail!Q1022:Q1022) &gt; 0), "x", "")</f>
        <v/>
      </c>
      <c r="R146" s="1" t="str">
        <f aca="false">IF((COUNTA(CurriculumDetail!R1022:R1022) &gt; 0), "x", "")</f>
        <v/>
      </c>
      <c r="S146" s="1" t="str">
        <f aca="false">IF((COUNTA(CurriculumDetail!U1022:U1022) &gt; 0), "x", "")</f>
        <v/>
      </c>
      <c r="T146" s="1" t="str">
        <f aca="false">IF((COUNTA(CurriculumDetail!V1022:V1022) &gt; 0), "x", "")</f>
        <v/>
      </c>
      <c r="U146" s="1" t="str">
        <f aca="false">IF((COUNTA(CurriculumDetail!W1022:W1022) &gt; 0), "x", "")</f>
        <v/>
      </c>
      <c r="V146" s="1" t="str">
        <f aca="false">IF((COUNTA(CurriculumDetail!X1022:X1022) &gt; 0), "x", "")</f>
        <v/>
      </c>
      <c r="W146" s="1" t="str">
        <f aca="false">IF((COUNTA(#REF!) &gt; 0), "x", "")</f>
        <v>x</v>
      </c>
      <c r="X146" s="1" t="str">
        <f aca="false">IF((COUNTA(#REF!) &gt; 0), "x", "")</f>
        <v>x</v>
      </c>
      <c r="Y146" s="1" t="str">
        <f aca="false">IF((COUNTA(CurriculumDetail!Y1022:Y1022) &gt; 0), "x", "")</f>
        <v/>
      </c>
      <c r="Z146" s="1" t="str">
        <f aca="false">IF((COUNTA(CurriculumDetail!Z1022:Z1022) &gt; 0), "x", "")</f>
        <v/>
      </c>
      <c r="AA146" s="1" t="str">
        <f aca="false">IF((COUNTA(CurriculumDetail!AA1022:AA1022) &gt; 0), "x", "")</f>
        <v/>
      </c>
      <c r="AB146" s="1" t="str">
        <f aca="false">IF((COUNTA(CurriculumDetail!AB1022:AB1022) &gt; 0), "x", "")</f>
        <v/>
      </c>
      <c r="AC146" s="1" t="str">
        <f aca="false">IF((COUNTA(CurriculumDetail!AC1022:AC1022) &gt; 0), "x", "")</f>
        <v/>
      </c>
      <c r="AD146" s="1" t="str">
        <f aca="false">IF((COUNTA(CurriculumDetail!AD1022:AD1022) &gt; 0), "x", "")</f>
        <v/>
      </c>
      <c r="AE146" s="1" t="str">
        <f aca="false">IF((COUNTA(CurriculumDetail!AE1022:AE1022) &gt; 0), "x", "")</f>
        <v/>
      </c>
      <c r="AF146" s="1" t="str">
        <f aca="false">IF((COUNTA(CurriculumDetail!AF1022:AF1022) &gt; 0), "x", "")</f>
        <v/>
      </c>
      <c r="AG146" s="1" t="str">
        <f aca="false">IF((COUNTA(CurriculumDetail!AG1022:AG1022) &gt; 0), "x", "")</f>
        <v/>
      </c>
      <c r="AH146" s="1" t="str">
        <f aca="false">IF((COUNTA(CurriculumDetail!AH1022:AH1022) &gt; 0), "x", "")</f>
        <v/>
      </c>
      <c r="AI146" s="1" t="str">
        <f aca="false">IF((COUNTA(CurriculumDetail!AI1022:AI1022) &gt; 0), "x", "")</f>
        <v/>
      </c>
      <c r="AJ146" s="1" t="str">
        <f aca="false">IF((COUNTA(CurriculumDetail!AJ1022:AJ1022) &gt; 0), "x", "")</f>
        <v/>
      </c>
    </row>
    <row collapsed="false" customFormat="true" customHeight="false" hidden="false" ht="12.65" outlineLevel="0" r="147" s="1">
      <c r="A147" s="25" t="s">
        <v>852</v>
      </c>
      <c r="B147" s="25" t="s">
        <v>914</v>
      </c>
      <c r="C147" s="1" t="n">
        <v>3</v>
      </c>
      <c r="D147" s="1" t="n">
        <v>0</v>
      </c>
      <c r="E147" s="25" t="s">
        <v>1261</v>
      </c>
      <c r="F147" s="25" t="s">
        <v>1261</v>
      </c>
      <c r="G147" s="1" t="str">
        <f aca="false">IF((COUNTA(CurriculumDetail!G1024:G1024) &gt; 0), "x", "")</f>
        <v/>
      </c>
      <c r="H147" s="1" t="str">
        <f aca="false">IF((COUNTA(CurriculumDetail!H1024:H1024) &gt; 0), "x", "")</f>
        <v/>
      </c>
      <c r="I147" s="1" t="str">
        <f aca="false">IF((COUNTA(CurriculumDetail!I1024:I1024) &gt; 0), "x", "")</f>
        <v/>
      </c>
      <c r="J147" s="1" t="str">
        <f aca="false">IF((COUNTA(CurriculumDetail!J1024:J1024) &gt; 0), "x", "")</f>
        <v/>
      </c>
      <c r="K147" s="1" t="str">
        <f aca="false">IF((COUNTA(CurriculumDetail!K1024:K1024) &gt; 0), "x", "")</f>
        <v/>
      </c>
      <c r="L147" s="1" t="str">
        <f aca="false">IF((COUNTA(CurriculumDetail!L1024:L1024) &gt; 0), "x", "")</f>
        <v/>
      </c>
      <c r="M147" s="1" t="str">
        <f aca="false">IF((COUNTA(CurriculumDetail!M1024:M1024) &gt; 0), "x", "")</f>
        <v/>
      </c>
      <c r="N147" s="1" t="str">
        <f aca="false">IF((COUNTA(CurriculumDetail!N1024:N1024) &gt; 0), "x", "")</f>
        <v/>
      </c>
      <c r="O147" s="1" t="str">
        <f aca="false">IF((COUNTA(CurriculumDetail!O1024:O1024) &gt; 0), "x", "")</f>
        <v/>
      </c>
      <c r="P147" s="1" t="str">
        <f aca="false">IF((COUNTA(CurriculumDetail!P1024:P1024) &gt; 0), "x", "")</f>
        <v/>
      </c>
      <c r="Q147" s="1" t="str">
        <f aca="false">IF((COUNTA(CurriculumDetail!Q1024:Q1024) &gt; 0), "x", "")</f>
        <v>x</v>
      </c>
      <c r="R147" s="1" t="str">
        <f aca="false">IF((COUNTA(CurriculumDetail!R1024:R1024) &gt; 0), "x", "")</f>
        <v/>
      </c>
      <c r="S147" s="1" t="str">
        <f aca="false">IF((COUNTA(CurriculumDetail!U1024:U1024) &gt; 0), "x", "")</f>
        <v/>
      </c>
      <c r="T147" s="1" t="str">
        <f aca="false">IF((COUNTA(CurriculumDetail!V1024:V1024) &gt; 0), "x", "")</f>
        <v/>
      </c>
      <c r="U147" s="1" t="str">
        <f aca="false">IF((COUNTA(CurriculumDetail!W1024:W1024) &gt; 0), "x", "")</f>
        <v/>
      </c>
      <c r="V147" s="1" t="str">
        <f aca="false">IF((COUNTA(CurriculumDetail!X1024:X1024) &gt; 0), "x", "")</f>
        <v/>
      </c>
      <c r="W147" s="1" t="str">
        <f aca="false">IF((COUNTA(#REF!) &gt; 0), "x", "")</f>
        <v>x</v>
      </c>
      <c r="X147" s="1" t="str">
        <f aca="false">IF((COUNTA(#REF!) &gt; 0), "x", "")</f>
        <v>x</v>
      </c>
      <c r="Y147" s="1" t="str">
        <f aca="false">IF((COUNTA(CurriculumDetail!Y1024:Y1024) &gt; 0), "x", "")</f>
        <v/>
      </c>
      <c r="Z147" s="1" t="str">
        <f aca="false">IF((COUNTA(CurriculumDetail!Z1024:Z1024) &gt; 0), "x", "")</f>
        <v/>
      </c>
      <c r="AA147" s="1" t="str">
        <f aca="false">IF((COUNTA(CurriculumDetail!AA1024:AA1024) &gt; 0), "x", "")</f>
        <v>x</v>
      </c>
      <c r="AB147" s="1" t="str">
        <f aca="false">IF((COUNTA(CurriculumDetail!AB1024:AB1024) &gt; 0), "x", "")</f>
        <v/>
      </c>
      <c r="AC147" s="1" t="str">
        <f aca="false">IF((COUNTA(CurriculumDetail!AC1024:AC1024) &gt; 0), "x", "")</f>
        <v/>
      </c>
      <c r="AD147" s="1" t="str">
        <f aca="false">IF((COUNTA(CurriculumDetail!AD1024:AD1024) &gt; 0), "x", "")</f>
        <v/>
      </c>
      <c r="AE147" s="1" t="str">
        <f aca="false">IF((COUNTA(CurriculumDetail!AE1024:AE1024) &gt; 0), "x", "")</f>
        <v/>
      </c>
      <c r="AF147" s="1" t="str">
        <f aca="false">IF((COUNTA(CurriculumDetail!AF1024:AF1024) &gt; 0), "x", "")</f>
        <v/>
      </c>
      <c r="AG147" s="1" t="str">
        <f aca="false">IF((COUNTA(CurriculumDetail!AG1024:AG1024) &gt; 0), "x", "")</f>
        <v/>
      </c>
      <c r="AH147" s="1" t="str">
        <f aca="false">IF((COUNTA(CurriculumDetail!AH1024:AH1024) &gt; 0), "x", "")</f>
        <v/>
      </c>
      <c r="AI147" s="1" t="str">
        <f aca="false">IF((COUNTA(CurriculumDetail!AI1024:AI1024) &gt; 0), "x", "")</f>
        <v/>
      </c>
      <c r="AJ147" s="1" t="str">
        <f aca="false">IF((COUNTA(CurriculumDetail!AJ1024:AJ1024) &gt; 0), "x", "")</f>
        <v/>
      </c>
    </row>
    <row collapsed="false" customFormat="true" customHeight="false" hidden="false" ht="12.65" outlineLevel="0" r="148" s="1">
      <c r="A148" s="25" t="s">
        <v>852</v>
      </c>
      <c r="B148" s="25" t="s">
        <v>917</v>
      </c>
      <c r="C148" s="1" t="n">
        <v>0</v>
      </c>
      <c r="D148" s="1" t="n">
        <v>0</v>
      </c>
      <c r="E148" s="1" t="b">
        <f aca="false">AND(OR(CurriculumDetail!F1027&gt;0,CurriculumDetail!C1027&lt;&gt;1),OR(CurriculumDetail!F1028&gt;0,CurriculumDetail!C1028&lt;&gt;1))</f>
        <v>1</v>
      </c>
      <c r="F148" s="1" t="b">
        <f aca="false">AND(OR(CurriculumDetail!F1027&gt;0,CurriculumDetail!C1027&lt;&gt;2),OR(CurriculumDetail!F1028&gt;0,CurriculumDetail!C1028&lt;&gt;2))</f>
        <v>1</v>
      </c>
      <c r="G148" s="1" t="str">
        <f aca="false">IF((COUNTA(CurriculumDetail!G1026:G1028) &gt; 0), "x", "")</f>
        <v/>
      </c>
      <c r="H148" s="1" t="str">
        <f aca="false">IF((COUNTA(CurriculumDetail!H1026:H1028) &gt; 0), "x", "")</f>
        <v/>
      </c>
      <c r="I148" s="1" t="str">
        <f aca="false">IF((COUNTA(CurriculumDetail!I1026:I1028) &gt; 0), "x", "")</f>
        <v/>
      </c>
      <c r="J148" s="1" t="str">
        <f aca="false">IF((COUNTA(CurriculumDetail!J1026:J1028) &gt; 0), "x", "")</f>
        <v/>
      </c>
      <c r="K148" s="1" t="str">
        <f aca="false">IF((COUNTA(CurriculumDetail!K1026:K1028) &gt; 0), "x", "")</f>
        <v/>
      </c>
      <c r="L148" s="1" t="str">
        <f aca="false">IF((COUNTA(CurriculumDetail!L1026:L1028) &gt; 0), "x", "")</f>
        <v/>
      </c>
      <c r="M148" s="1" t="str">
        <f aca="false">IF((COUNTA(CurriculumDetail!M1026:M1028) &gt; 0), "x", "")</f>
        <v/>
      </c>
      <c r="N148" s="1" t="str">
        <f aca="false">IF((COUNTA(CurriculumDetail!N1026:N1028) &gt; 0), "x", "")</f>
        <v/>
      </c>
      <c r="O148" s="1" t="str">
        <f aca="false">IF((COUNTA(CurriculumDetail!O1026:O1028) &gt; 0), "x", "")</f>
        <v/>
      </c>
      <c r="P148" s="1" t="str">
        <f aca="false">IF((COUNTA(CurriculumDetail!P1026:P1028) &gt; 0), "x", "")</f>
        <v/>
      </c>
      <c r="Q148" s="1" t="str">
        <f aca="false">IF((COUNTA(CurriculumDetail!Q1026:Q1028) &gt; 0), "x", "")</f>
        <v>x</v>
      </c>
      <c r="R148" s="1" t="str">
        <f aca="false">IF((COUNTA(CurriculumDetail!R1026:R1028) &gt; 0), "x", "")</f>
        <v/>
      </c>
      <c r="S148" s="1" t="str">
        <f aca="false">IF((COUNTA(CurriculumDetail!U1026:U1028) &gt; 0), "x", "")</f>
        <v/>
      </c>
      <c r="T148" s="1" t="str">
        <f aca="false">IF((COUNTA(CurriculumDetail!V1026:V1028) &gt; 0), "x", "")</f>
        <v/>
      </c>
      <c r="U148" s="1" t="str">
        <f aca="false">IF((COUNTA(CurriculumDetail!W1026:W1028) &gt; 0), "x", "")</f>
        <v/>
      </c>
      <c r="V148" s="1" t="str">
        <f aca="false">IF((COUNTA(CurriculumDetail!X1026:X1028) &gt; 0), "x", "")</f>
        <v/>
      </c>
      <c r="W148" s="1" t="str">
        <f aca="false">IF((COUNTA(#REF!) &gt; 0), "x", "")</f>
        <v>x</v>
      </c>
      <c r="X148" s="1" t="str">
        <f aca="false">IF((COUNTA(#REF!) &gt; 0), "x", "")</f>
        <v>x</v>
      </c>
      <c r="Y148" s="1" t="str">
        <f aca="false">IF((COUNTA(CurriculumDetail!Y1026:Y1028) &gt; 0), "x", "")</f>
        <v/>
      </c>
      <c r="Z148" s="1" t="str">
        <f aca="false">IF((COUNTA(CurriculumDetail!Z1026:Z1028) &gt; 0), "x", "")</f>
        <v/>
      </c>
      <c r="AA148" s="1" t="str">
        <f aca="false">IF((COUNTA(CurriculumDetail!AA1026:AA1028) &gt; 0), "x", "")</f>
        <v>x</v>
      </c>
      <c r="AB148" s="1" t="str">
        <f aca="false">IF((COUNTA(CurriculumDetail!AB1026:AB1028) &gt; 0), "x", "")</f>
        <v/>
      </c>
      <c r="AC148" s="1" t="str">
        <f aca="false">IF((COUNTA(CurriculumDetail!AC1026:AC1028) &gt; 0), "x", "")</f>
        <v/>
      </c>
      <c r="AD148" s="1" t="str">
        <f aca="false">IF((COUNTA(CurriculumDetail!AD1026:AD1028) &gt; 0), "x", "")</f>
        <v/>
      </c>
      <c r="AE148" s="1" t="str">
        <f aca="false">IF((COUNTA(CurriculumDetail!AE1026:AE1028) &gt; 0), "x", "")</f>
        <v/>
      </c>
      <c r="AF148" s="1" t="str">
        <f aca="false">IF((COUNTA(CurriculumDetail!AF1026:AF1028) &gt; 0), "x", "")</f>
        <v/>
      </c>
      <c r="AG148" s="1" t="str">
        <f aca="false">IF((COUNTA(CurriculumDetail!AG1026:AG1028) &gt; 0), "x", "")</f>
        <v/>
      </c>
      <c r="AH148" s="1" t="str">
        <f aca="false">IF((COUNTA(CurriculumDetail!AH1026:AH1028) &gt; 0), "x", "")</f>
        <v/>
      </c>
      <c r="AI148" s="1" t="str">
        <f aca="false">IF((COUNTA(CurriculumDetail!AI1026:AI1028) &gt; 0), "x", "")</f>
        <v/>
      </c>
      <c r="AJ148" s="1" t="str">
        <f aca="false">IF((COUNTA(CurriculumDetail!AJ1026:AJ1028) &gt; 0), "x", "")</f>
        <v/>
      </c>
    </row>
    <row collapsed="false" customFormat="true" customHeight="false" hidden="false" ht="12.65" outlineLevel="0" r="149" s="1">
      <c r="A149" s="25" t="s">
        <v>920</v>
      </c>
      <c r="B149" s="25" t="s">
        <v>943</v>
      </c>
      <c r="C149" s="1" t="n">
        <v>12</v>
      </c>
      <c r="D149" s="1" t="n">
        <v>0</v>
      </c>
      <c r="E149" s="1" t="b">
        <f aca="false">AND(OR(CurriculumDetail!F1004&gt;0,CurriculumDetail!C1004&lt;&gt;1),OR(CurriculumDetail!F1005&gt;0,CurriculumDetail!C1005&lt;&gt;1),OR(CurriculumDetail!F1006&gt;0,CurriculumDetail!C1006&lt;&gt;1),OR(CurriculumDetail!F1007&gt;0,CurriculumDetail!C1007&lt;&gt;1),OR(CurriculumDetail!F1008&gt;0,CurriculumDetail!C1008&lt;&gt;1),OR(CurriculumDetail!F1009&gt;0,CurriculumDetail!C1009&lt;&gt;1))</f>
        <v>1</v>
      </c>
      <c r="F149" s="1" t="b">
        <f aca="false">AND(OR(CurriculumDetail!F1004&gt;0,CurriculumDetail!C1004&lt;&gt;2),OR(CurriculumDetail!F1005&gt;0,CurriculumDetail!C1005&lt;&gt;2),OR(CurriculumDetail!F1006&gt;0,CurriculumDetail!C1006&lt;&gt;2),OR(CurriculumDetail!F1007&gt;0,CurriculumDetail!C1007&lt;&gt;2),OR(CurriculumDetail!F1008&gt;0,CurriculumDetail!C1008&lt;&gt;2),OR(CurriculumDetail!F1009&gt;0,CurriculumDetail!C1009&lt;&gt;2))</f>
        <v>1</v>
      </c>
      <c r="G149" s="1" t="str">
        <f aca="false">IF((COUNTA(CurriculumDetail!G1003:G1009) &gt; 0), "x", "")</f>
        <v/>
      </c>
      <c r="H149" s="1" t="str">
        <f aca="false">IF((COUNTA(CurriculumDetail!H1003:H1009) &gt; 0), "x", "")</f>
        <v>x</v>
      </c>
      <c r="I149" s="1" t="str">
        <f aca="false">IF((COUNTA(CurriculumDetail!I1003:I1009) &gt; 0), "x", "")</f>
        <v>x</v>
      </c>
      <c r="J149" s="1" t="str">
        <f aca="false">IF((COUNTA(CurriculumDetail!J1003:J1009) &gt; 0), "x", "")</f>
        <v/>
      </c>
      <c r="K149" s="1" t="str">
        <f aca="false">IF((COUNTA(CurriculumDetail!K1003:K1009) &gt; 0), "x", "")</f>
        <v/>
      </c>
      <c r="L149" s="1" t="str">
        <f aca="false">IF((COUNTA(CurriculumDetail!L1003:L1009) &gt; 0), "x", "")</f>
        <v>x</v>
      </c>
      <c r="M149" s="1" t="str">
        <f aca="false">IF((COUNTA(CurriculumDetail!M1003:M1009) &gt; 0), "x", "")</f>
        <v/>
      </c>
      <c r="N149" s="1" t="str">
        <f aca="false">IF((COUNTA(CurriculumDetail!N1003:N1009) &gt; 0), "x", "")</f>
        <v/>
      </c>
      <c r="O149" s="1" t="str">
        <f aca="false">IF((COUNTA(CurriculumDetail!O1003:O1009) &gt; 0), "x", "")</f>
        <v/>
      </c>
      <c r="P149" s="1" t="str">
        <f aca="false">IF((COUNTA(CurriculumDetail!P1003:P1009) &gt; 0), "x", "")</f>
        <v/>
      </c>
      <c r="Q149" s="1" t="str">
        <f aca="false">IF((COUNTA(CurriculumDetail!Q1003:Q1009) &gt; 0), "x", "")</f>
        <v>x</v>
      </c>
      <c r="R149" s="1" t="str">
        <f aca="false">IF((COUNTA(CurriculumDetail!R1003:R1009) &gt; 0), "x", "")</f>
        <v/>
      </c>
      <c r="S149" s="1" t="str">
        <f aca="false">IF((COUNTA(CurriculumDetail!U1003:U1009) &gt; 0), "x", "")</f>
        <v/>
      </c>
      <c r="T149" s="1" t="str">
        <f aca="false">IF((COUNTA(CurriculumDetail!V1003:V1009) &gt; 0), "x", "")</f>
        <v/>
      </c>
      <c r="U149" s="1" t="str">
        <f aca="false">IF((COUNTA(CurriculumDetail!W1003:W1009) &gt; 0), "x", "")</f>
        <v/>
      </c>
      <c r="V149" s="1" t="str">
        <f aca="false">IF((COUNTA(CurriculumDetail!X1003:X1009) &gt; 0), "x", "")</f>
        <v/>
      </c>
      <c r="W149" s="1" t="str">
        <f aca="false">IF((COUNTA(#REF!) &gt; 0), "x", "")</f>
        <v>x</v>
      </c>
      <c r="X149" s="1" t="str">
        <f aca="false">IF((COUNTA(#REF!) &gt; 0), "x", "")</f>
        <v>x</v>
      </c>
      <c r="Y149" s="1" t="str">
        <f aca="false">IF((COUNTA(CurriculumDetail!Y1003:Y1009) &gt; 0), "x", "")</f>
        <v/>
      </c>
      <c r="Z149" s="1" t="str">
        <f aca="false">IF((COUNTA(CurriculumDetail!Z1003:Z1009) &gt; 0), "x", "")</f>
        <v/>
      </c>
      <c r="AA149" s="1" t="str">
        <f aca="false">IF((COUNTA(CurriculumDetail!AA1003:AA1009) &gt; 0), "x", "")</f>
        <v>x</v>
      </c>
      <c r="AB149" s="1" t="str">
        <f aca="false">IF((COUNTA(CurriculumDetail!AB1003:AB1009) &gt; 0), "x", "")</f>
        <v/>
      </c>
      <c r="AC149" s="1" t="str">
        <f aca="false">IF((COUNTA(CurriculumDetail!AC1003:AC1009) &gt; 0), "x", "")</f>
        <v/>
      </c>
      <c r="AD149" s="1" t="str">
        <f aca="false">IF((COUNTA(CurriculumDetail!AD1003:AD1009) &gt; 0), "x", "")</f>
        <v/>
      </c>
      <c r="AE149" s="1" t="str">
        <f aca="false">IF((COUNTA(CurriculumDetail!AE1003:AE1009) &gt; 0), "x", "")</f>
        <v/>
      </c>
      <c r="AF149" s="1" t="str">
        <f aca="false">IF((COUNTA(CurriculumDetail!AF1003:AF1009) &gt; 0), "x", "")</f>
        <v/>
      </c>
      <c r="AG149" s="1" t="str">
        <f aca="false">IF((COUNTA(CurriculumDetail!AG1003:AG1009) &gt; 0), "x", "")</f>
        <v/>
      </c>
      <c r="AH149" s="1" t="str">
        <f aca="false">IF((COUNTA(CurriculumDetail!AH1003:AH1009) &gt; 0), "x", "")</f>
        <v/>
      </c>
      <c r="AI149" s="1" t="str">
        <f aca="false">IF((COUNTA(CurriculumDetail!AI1003:AI1009) &gt; 0), "x", "")</f>
        <v/>
      </c>
      <c r="AJ149" s="1" t="str">
        <f aca="false">IF((COUNTA(CurriculumDetail!AJ1003:AJ1009) &gt; 0), "x", "")</f>
        <v/>
      </c>
    </row>
    <row collapsed="false" customFormat="true" customHeight="false" hidden="false" ht="12.65" outlineLevel="0" r="150" s="1">
      <c r="A150" s="25" t="s">
        <v>920</v>
      </c>
      <c r="B150" s="25" t="s">
        <v>921</v>
      </c>
      <c r="C150" s="1" t="n">
        <v>11</v>
      </c>
      <c r="D150" s="1" t="n">
        <v>0</v>
      </c>
      <c r="E150" s="1" t="b">
        <f aca="false">AND(OR(CurriculumDetail!F1031&gt;0,CurriculumDetail!C1031&lt;&gt;1),OR(CurriculumDetail!F1032&gt;0,CurriculumDetail!C1032&lt;&gt;1),OR(CurriculumDetail!F1033&gt;0,CurriculumDetail!C1033&lt;&gt;1),OR(CurriculumDetail!F1034&gt;0,CurriculumDetail!C1034&lt;&gt;1),OR(CurriculumDetail!F1035&gt;0,CurriculumDetail!C1035&lt;&gt;1),OR(CurriculumDetail!F1036&gt;0,CurriculumDetail!C1036&lt;&gt;1),OR(CurriculumDetail!F1037&gt;0,CurriculumDetail!C1037&lt;&gt;1),OR(CurriculumDetail!F1038&gt;0,CurriculumDetail!C1038&lt;&gt;1),OR(CurriculumDetail!F1039&gt;0,CurriculumDetail!C1039&lt;&gt;1),OR(CurriculumDetail!F1040&gt;0,CurriculumDetail!C1040&lt;&gt;1),OR(CurriculumDetail!F1041&gt;0,CurriculumDetail!C1041&lt;&gt;1))</f>
        <v>1</v>
      </c>
      <c r="F150" s="1" t="b">
        <f aca="false">AND(OR(CurriculumDetail!F1031&gt;0,CurriculumDetail!C1031&lt;&gt;2),OR(CurriculumDetail!F1032&gt;0,CurriculumDetail!C1032&lt;&gt;2),OR(CurriculumDetail!F1033&gt;0,CurriculumDetail!C1033&lt;&gt;2),OR(CurriculumDetail!F1034&gt;0,CurriculumDetail!C1034&lt;&gt;2),OR(CurriculumDetail!F1035&gt;0,CurriculumDetail!C1035&lt;&gt;2),OR(CurriculumDetail!F1036&gt;0,CurriculumDetail!C1036&lt;&gt;2),OR(CurriculumDetail!F1037&gt;0,CurriculumDetail!C1037&lt;&gt;2),OR(CurriculumDetail!F1038&gt;0,CurriculumDetail!C1038&lt;&gt;2),OR(CurriculumDetail!F1039&gt;0,CurriculumDetail!C1039&lt;&gt;2),OR(CurriculumDetail!F1040&gt;0,CurriculumDetail!C1040&lt;&gt;2),OR(CurriculumDetail!F1041&gt;0,CurriculumDetail!C1041&lt;&gt;2))</f>
        <v>1</v>
      </c>
      <c r="G150" s="1" t="str">
        <f aca="false">IF((COUNTA(CurriculumDetail!G1030:G1041) &gt; 0), "x", "")</f>
        <v>x</v>
      </c>
      <c r="H150" s="1" t="str">
        <f aca="false">IF((COUNTA(CurriculumDetail!H1030:H1041) &gt; 0), "x", "")</f>
        <v>x</v>
      </c>
      <c r="I150" s="1" t="str">
        <f aca="false">IF((COUNTA(CurriculumDetail!I1030:I1041) &gt; 0), "x", "")</f>
        <v>x</v>
      </c>
      <c r="J150" s="1" t="str">
        <f aca="false">IF((COUNTA(CurriculumDetail!J1030:J1041) &gt; 0), "x", "")</f>
        <v>x</v>
      </c>
      <c r="K150" s="1" t="str">
        <f aca="false">IF((COUNTA(CurriculumDetail!K1030:K1041) &gt; 0), "x", "")</f>
        <v/>
      </c>
      <c r="L150" s="1" t="str">
        <f aca="false">IF((COUNTA(CurriculumDetail!L1030:L1041) &gt; 0), "x", "")</f>
        <v/>
      </c>
      <c r="M150" s="1" t="str">
        <f aca="false">IF((COUNTA(CurriculumDetail!M1030:M1041) &gt; 0), "x", "")</f>
        <v>x</v>
      </c>
      <c r="N150" s="1" t="str">
        <f aca="false">IF((COUNTA(CurriculumDetail!N1030:N1041) &gt; 0), "x", "")</f>
        <v>x</v>
      </c>
      <c r="O150" s="1" t="str">
        <f aca="false">IF((COUNTA(CurriculumDetail!O1030:O1041) &gt; 0), "x", "")</f>
        <v/>
      </c>
      <c r="P150" s="1" t="str">
        <f aca="false">IF((COUNTA(CurriculumDetail!P1030:P1041) &gt; 0), "x", "")</f>
        <v/>
      </c>
      <c r="Q150" s="1" t="str">
        <f aca="false">IF((COUNTA(CurriculumDetail!Q1030:Q1041) &gt; 0), "x", "")</f>
        <v/>
      </c>
      <c r="R150" s="1" t="str">
        <f aca="false">IF((COUNTA(CurriculumDetail!R1030:R1041) &gt; 0), "x", "")</f>
        <v/>
      </c>
      <c r="S150" s="1" t="str">
        <f aca="false">IF((COUNTA(CurriculumDetail!U1030:U1041) &gt; 0), "x", "")</f>
        <v/>
      </c>
      <c r="T150" s="1" t="str">
        <f aca="false">IF((COUNTA(CurriculumDetail!V1030:V1041) &gt; 0), "x", "")</f>
        <v/>
      </c>
      <c r="U150" s="1" t="str">
        <f aca="false">IF((COUNTA(CurriculumDetail!W1030:W1041) &gt; 0), "x", "")</f>
        <v/>
      </c>
      <c r="V150" s="1" t="str">
        <f aca="false">IF((COUNTA(CurriculumDetail!X1030:X1041) &gt; 0), "x", "")</f>
        <v/>
      </c>
      <c r="W150" s="1" t="str">
        <f aca="false">IF((COUNTA(#REF!) &gt; 0), "x", "")</f>
        <v>x</v>
      </c>
      <c r="X150" s="1" t="str">
        <f aca="false">IF((COUNTA(#REF!) &gt; 0), "x", "")</f>
        <v>x</v>
      </c>
      <c r="Y150" s="1" t="str">
        <f aca="false">IF((COUNTA(CurriculumDetail!Y1030:Y1041) &gt; 0), "x", "")</f>
        <v/>
      </c>
      <c r="Z150" s="1" t="str">
        <f aca="false">IF((COUNTA(CurriculumDetail!Z1030:Z1041) &gt; 0), "x", "")</f>
        <v/>
      </c>
      <c r="AA150" s="1" t="str">
        <f aca="false">IF((COUNTA(CurriculumDetail!AA1030:AA1041) &gt; 0), "x", "")</f>
        <v>x</v>
      </c>
      <c r="AB150" s="1" t="str">
        <f aca="false">IF((COUNTA(CurriculumDetail!AB1030:AB1041) &gt; 0), "x", "")</f>
        <v/>
      </c>
      <c r="AC150" s="1" t="str">
        <f aca="false">IF((COUNTA(CurriculumDetail!AC1030:AC1041) &gt; 0), "x", "")</f>
        <v/>
      </c>
      <c r="AD150" s="1" t="str">
        <f aca="false">IF((COUNTA(CurriculumDetail!AD1030:AD1041) &gt; 0), "x", "")</f>
        <v/>
      </c>
      <c r="AE150" s="1" t="str">
        <f aca="false">IF((COUNTA(CurriculumDetail!AE1030:AE1041) &gt; 0), "x", "")</f>
        <v/>
      </c>
      <c r="AF150" s="1" t="str">
        <f aca="false">IF((COUNTA(CurriculumDetail!AF1030:AF1041) &gt; 0), "x", "")</f>
        <v/>
      </c>
      <c r="AG150" s="1" t="str">
        <f aca="false">IF((COUNTA(CurriculumDetail!AG1030:AG1041) &gt; 0), "x", "")</f>
        <v/>
      </c>
      <c r="AH150" s="1" t="str">
        <f aca="false">IF((COUNTA(CurriculumDetail!AH1030:AH1041) &gt; 0), "x", "")</f>
        <v/>
      </c>
      <c r="AI150" s="1" t="str">
        <f aca="false">IF((COUNTA(CurriculumDetail!AI1030:AI1041) &gt; 0), "x", "")</f>
        <v/>
      </c>
      <c r="AJ150" s="1" t="str">
        <f aca="false">IF((COUNTA(CurriculumDetail!AJ1030:AJ1041) &gt; 0), "x", "")</f>
        <v/>
      </c>
    </row>
    <row collapsed="false" customFormat="true" customHeight="false" hidden="false" ht="12.65" outlineLevel="0" r="151" s="1">
      <c r="A151" s="25" t="s">
        <v>920</v>
      </c>
      <c r="B151" s="25" t="s">
        <v>933</v>
      </c>
      <c r="C151" s="1" t="n">
        <v>10</v>
      </c>
      <c r="D151" s="1" t="n">
        <v>0</v>
      </c>
      <c r="E151" s="1" t="b">
        <f aca="false">AND(OR(CurriculumDetail!F1044&gt;0,CurriculumDetail!C1044&lt;&gt;1),OR(CurriculumDetail!F1045&gt;0,CurriculumDetail!C1045&lt;&gt;1),OR(CurriculumDetail!F1046&gt;0,CurriculumDetail!C1046&lt;&gt;1),OR(CurriculumDetail!F1047&gt;0,CurriculumDetail!C1047&lt;&gt;1),OR(CurriculumDetail!F1048&gt;0,CurriculumDetail!C1048&lt;&gt;1),OR(CurriculumDetail!F1049&gt;0,CurriculumDetail!C1049&lt;&gt;1),OR(CurriculumDetail!F1050&gt;0,CurriculumDetail!C1050&lt;&gt;1),OR(CurriculumDetail!F1051&gt;0,CurriculumDetail!C1051&lt;&gt;1),OR(CurriculumDetail!F1052&gt;0,CurriculumDetail!C1052&lt;&gt;1))</f>
        <v>1</v>
      </c>
      <c r="F151" s="1" t="b">
        <f aca="false">AND(OR(CurriculumDetail!F1044&gt;0,CurriculumDetail!C1044&lt;&gt;2),OR(CurriculumDetail!F1045&gt;0,CurriculumDetail!C1045&lt;&gt;2),OR(CurriculumDetail!F1046&gt;0,CurriculumDetail!C1046&lt;&gt;2),OR(CurriculumDetail!F1047&gt;0,CurriculumDetail!C1047&lt;&gt;2),OR(CurriculumDetail!F1048&gt;0,CurriculumDetail!C1048&lt;&gt;2),OR(CurriculumDetail!F1049&gt;0,CurriculumDetail!C1049&lt;&gt;2),OR(CurriculumDetail!F1050&gt;0,CurriculumDetail!C1050&lt;&gt;2),OR(CurriculumDetail!F1051&gt;0,CurriculumDetail!C1051&lt;&gt;2),OR(CurriculumDetail!F1052&gt;0,CurriculumDetail!C1052&lt;&gt;2))</f>
        <v>1</v>
      </c>
      <c r="G151" s="1" t="str">
        <f aca="false">IF((COUNTA(CurriculumDetail!G1043:G1052) &gt; 0), "x", "")</f>
        <v>x</v>
      </c>
      <c r="H151" s="1" t="str">
        <f aca="false">IF((COUNTA(CurriculumDetail!H1043:H1052) &gt; 0), "x", "")</f>
        <v>x</v>
      </c>
      <c r="I151" s="1" t="str">
        <f aca="false">IF((COUNTA(CurriculumDetail!I1043:I1052) &gt; 0), "x", "")</f>
        <v>x</v>
      </c>
      <c r="J151" s="1" t="str">
        <f aca="false">IF((COUNTA(CurriculumDetail!J1043:J1052) &gt; 0), "x", "")</f>
        <v>x</v>
      </c>
      <c r="K151" s="1" t="str">
        <f aca="false">IF((COUNTA(CurriculumDetail!K1043:K1052) &gt; 0), "x", "")</f>
        <v/>
      </c>
      <c r="L151" s="1" t="str">
        <f aca="false">IF((COUNTA(CurriculumDetail!L1043:L1052) &gt; 0), "x", "")</f>
        <v/>
      </c>
      <c r="M151" s="1" t="str">
        <f aca="false">IF((COUNTA(CurriculumDetail!M1043:M1052) &gt; 0), "x", "")</f>
        <v>x</v>
      </c>
      <c r="N151" s="1" t="str">
        <f aca="false">IF((COUNTA(CurriculumDetail!N1043:N1052) &gt; 0), "x", "")</f>
        <v>x</v>
      </c>
      <c r="O151" s="1" t="str">
        <f aca="false">IF((COUNTA(CurriculumDetail!O1043:O1052) &gt; 0), "x", "")</f>
        <v/>
      </c>
      <c r="P151" s="1" t="str">
        <f aca="false">IF((COUNTA(CurriculumDetail!P1043:P1052) &gt; 0), "x", "")</f>
        <v/>
      </c>
      <c r="Q151" s="1" t="str">
        <f aca="false">IF((COUNTA(CurriculumDetail!Q1043:Q1052) &gt; 0), "x", "")</f>
        <v/>
      </c>
      <c r="R151" s="1" t="str">
        <f aca="false">IF((COUNTA(CurriculumDetail!R1043:R1052) &gt; 0), "x", "")</f>
        <v/>
      </c>
      <c r="S151" s="1" t="str">
        <f aca="false">IF((COUNTA(CurriculumDetail!U1043:U1052) &gt; 0), "x", "")</f>
        <v/>
      </c>
      <c r="T151" s="1" t="str">
        <f aca="false">IF((COUNTA(CurriculumDetail!V1043:V1052) &gt; 0), "x", "")</f>
        <v/>
      </c>
      <c r="U151" s="1" t="str">
        <f aca="false">IF((COUNTA(CurriculumDetail!W1043:W1052) &gt; 0), "x", "")</f>
        <v/>
      </c>
      <c r="V151" s="1" t="str">
        <f aca="false">IF((COUNTA(CurriculumDetail!X1043:X1052) &gt; 0), "x", "")</f>
        <v/>
      </c>
      <c r="W151" s="1" t="str">
        <f aca="false">IF((COUNTA(#REF!) &gt; 0), "x", "")</f>
        <v>x</v>
      </c>
      <c r="X151" s="1" t="str">
        <f aca="false">IF((COUNTA(#REF!) &gt; 0), "x", "")</f>
        <v>x</v>
      </c>
      <c r="Y151" s="1" t="str">
        <f aca="false">IF((COUNTA(CurriculumDetail!Y1043:Y1052) &gt; 0), "x", "")</f>
        <v/>
      </c>
      <c r="Z151" s="1" t="str">
        <f aca="false">IF((COUNTA(CurriculumDetail!Z1043:Z1052) &gt; 0), "x", "")</f>
        <v/>
      </c>
      <c r="AA151" s="1" t="str">
        <f aca="false">IF((COUNTA(CurriculumDetail!AA1043:AA1052) &gt; 0), "x", "")</f>
        <v>x</v>
      </c>
      <c r="AB151" s="1" t="str">
        <f aca="false">IF((COUNTA(CurriculumDetail!AB1043:AB1052) &gt; 0), "x", "")</f>
        <v/>
      </c>
      <c r="AC151" s="1" t="str">
        <f aca="false">IF((COUNTA(CurriculumDetail!AC1043:AC1052) &gt; 0), "x", "")</f>
        <v/>
      </c>
      <c r="AD151" s="1" t="str">
        <f aca="false">IF((COUNTA(CurriculumDetail!AD1043:AD1052) &gt; 0), "x", "")</f>
        <v/>
      </c>
      <c r="AE151" s="1" t="str">
        <f aca="false">IF((COUNTA(CurriculumDetail!AE1043:AE1052) &gt; 0), "x", "")</f>
        <v/>
      </c>
      <c r="AF151" s="1" t="str">
        <f aca="false">IF((COUNTA(CurriculumDetail!AF1043:AF1052) &gt; 0), "x", "")</f>
        <v/>
      </c>
      <c r="AG151" s="1" t="str">
        <f aca="false">IF((COUNTA(CurriculumDetail!AG1043:AG1052) &gt; 0), "x", "")</f>
        <v/>
      </c>
      <c r="AH151" s="1" t="str">
        <f aca="false">IF((COUNTA(CurriculumDetail!AH1043:AH1052) &gt; 0), "x", "")</f>
        <v/>
      </c>
      <c r="AI151" s="1" t="str">
        <f aca="false">IF((COUNTA(CurriculumDetail!AI1043:AI1052) &gt; 0), "x", "")</f>
        <v/>
      </c>
      <c r="AJ151" s="1" t="str">
        <f aca="false">IF((COUNTA(CurriculumDetail!AJ1043:AJ1052) &gt; 0), "x", "")</f>
        <v/>
      </c>
    </row>
    <row collapsed="false" customFormat="true" customHeight="false" hidden="false" ht="12.65" outlineLevel="0" r="152" s="1">
      <c r="A152" s="25" t="s">
        <v>920</v>
      </c>
      <c r="B152" s="25" t="s">
        <v>943</v>
      </c>
      <c r="C152" s="1" t="n">
        <v>12</v>
      </c>
      <c r="D152" s="1" t="n">
        <v>0</v>
      </c>
      <c r="E152" s="1" t="b">
        <f aca="false">AND(OR(CurriculumDetail!F1055&gt;0,CurriculumDetail!C1055&lt;&gt;1),OR(CurriculumDetail!F1056&gt;0,CurriculumDetail!C1056&lt;&gt;1),OR(CurriculumDetail!F1057&gt;0,CurriculumDetail!C1057&lt;&gt;1),OR(CurriculumDetail!F1058&gt;0,CurriculumDetail!C1058&lt;&gt;1),OR(CurriculumDetail!F1059&gt;0,CurriculumDetail!C1059&lt;&gt;1),OR(CurriculumDetail!F1060&gt;0,CurriculumDetail!C1060&lt;&gt;1))</f>
        <v>1</v>
      </c>
      <c r="F152" s="1" t="b">
        <f aca="false">AND(OR(CurriculumDetail!F1055&gt;0,CurriculumDetail!C1055&lt;&gt;2),OR(CurriculumDetail!F1056&gt;0,CurriculumDetail!C1056&lt;&gt;2),OR(CurriculumDetail!F1057&gt;0,CurriculumDetail!C1057&lt;&gt;2),OR(CurriculumDetail!F1058&gt;0,CurriculumDetail!C1058&lt;&gt;2),OR(CurriculumDetail!F1059&gt;0,CurriculumDetail!C1059&lt;&gt;2),OR(CurriculumDetail!F1060&gt;0,CurriculumDetail!C1060&lt;&gt;2))</f>
        <v>1</v>
      </c>
      <c r="G152" s="1" t="str">
        <f aca="false">IF((COUNTA(CurriculumDetail!G1054:G1060) &gt; 0), "x", "")</f>
        <v>x</v>
      </c>
      <c r="H152" s="1" t="str">
        <f aca="false">IF((COUNTA(CurriculumDetail!H1054:H1060) &gt; 0), "x", "")</f>
        <v>x</v>
      </c>
      <c r="I152" s="1" t="str">
        <f aca="false">IF((COUNTA(CurriculumDetail!I1054:I1060) &gt; 0), "x", "")</f>
        <v>x</v>
      </c>
      <c r="J152" s="1" t="str">
        <f aca="false">IF((COUNTA(CurriculumDetail!J1054:J1060) &gt; 0), "x", "")</f>
        <v>x</v>
      </c>
      <c r="K152" s="1" t="str">
        <f aca="false">IF((COUNTA(CurriculumDetail!K1054:K1060) &gt; 0), "x", "")</f>
        <v/>
      </c>
      <c r="L152" s="1" t="str">
        <f aca="false">IF((COUNTA(CurriculumDetail!L1054:L1060) &gt; 0), "x", "")</f>
        <v/>
      </c>
      <c r="M152" s="1" t="str">
        <f aca="false">IF((COUNTA(CurriculumDetail!M1054:M1060) &gt; 0), "x", "")</f>
        <v>x</v>
      </c>
      <c r="N152" s="1" t="str">
        <f aca="false">IF((COUNTA(CurriculumDetail!N1054:N1060) &gt; 0), "x", "")</f>
        <v/>
      </c>
      <c r="O152" s="1" t="str">
        <f aca="false">IF((COUNTA(CurriculumDetail!O1054:O1060) &gt; 0), "x", "")</f>
        <v/>
      </c>
      <c r="P152" s="1" t="str">
        <f aca="false">IF((COUNTA(CurriculumDetail!P1054:P1060) &gt; 0), "x", "")</f>
        <v/>
      </c>
      <c r="Q152" s="1" t="str">
        <f aca="false">IF((COUNTA(CurriculumDetail!Q1054:Q1060) &gt; 0), "x", "")</f>
        <v/>
      </c>
      <c r="R152" s="1" t="str">
        <f aca="false">IF((COUNTA(CurriculumDetail!R1054:R1060) &gt; 0), "x", "")</f>
        <v/>
      </c>
      <c r="S152" s="1" t="str">
        <f aca="false">IF((COUNTA(CurriculumDetail!U1054:U1060) &gt; 0), "x", "")</f>
        <v/>
      </c>
      <c r="T152" s="1" t="str">
        <f aca="false">IF((COUNTA(CurriculumDetail!V1054:V1060) &gt; 0), "x", "")</f>
        <v/>
      </c>
      <c r="U152" s="1" t="str">
        <f aca="false">IF((COUNTA(CurriculumDetail!W1054:W1060) &gt; 0), "x", "")</f>
        <v/>
      </c>
      <c r="V152" s="1" t="str">
        <f aca="false">IF((COUNTA(CurriculumDetail!X1054:X1060) &gt; 0), "x", "")</f>
        <v/>
      </c>
      <c r="W152" s="1" t="str">
        <f aca="false">IF((COUNTA(#REF!) &gt; 0), "x", "")</f>
        <v>x</v>
      </c>
      <c r="X152" s="1" t="str">
        <f aca="false">IF((COUNTA(#REF!) &gt; 0), "x", "")</f>
        <v>x</v>
      </c>
      <c r="Y152" s="1" t="str">
        <f aca="false">IF((COUNTA(CurriculumDetail!Y1054:Y1060) &gt; 0), "x", "")</f>
        <v/>
      </c>
      <c r="Z152" s="1" t="str">
        <f aca="false">IF((COUNTA(CurriculumDetail!Z1054:Z1060) &gt; 0), "x", "")</f>
        <v/>
      </c>
      <c r="AA152" s="1" t="str">
        <f aca="false">IF((COUNTA(CurriculumDetail!AA1054:AA1060) &gt; 0), "x", "")</f>
        <v>x</v>
      </c>
      <c r="AB152" s="1" t="str">
        <f aca="false">IF((COUNTA(CurriculumDetail!AB1054:AB1060) &gt; 0), "x", "")</f>
        <v/>
      </c>
      <c r="AC152" s="1" t="str">
        <f aca="false">IF((COUNTA(CurriculumDetail!AC1054:AC1060) &gt; 0), "x", "")</f>
        <v/>
      </c>
      <c r="AD152" s="1" t="str">
        <f aca="false">IF((COUNTA(CurriculumDetail!AD1054:AD1060) &gt; 0), "x", "")</f>
        <v/>
      </c>
      <c r="AE152" s="1" t="str">
        <f aca="false">IF((COUNTA(CurriculumDetail!AE1054:AE1060) &gt; 0), "x", "")</f>
        <v/>
      </c>
      <c r="AF152" s="1" t="str">
        <f aca="false">IF((COUNTA(CurriculumDetail!AF1054:AF1060) &gt; 0), "x", "")</f>
        <v/>
      </c>
      <c r="AG152" s="1" t="str">
        <f aca="false">IF((COUNTA(CurriculumDetail!AG1054:AG1060) &gt; 0), "x", "")</f>
        <v/>
      </c>
      <c r="AH152" s="1" t="str">
        <f aca="false">IF((COUNTA(CurriculumDetail!AH1054:AH1060) &gt; 0), "x", "")</f>
        <v/>
      </c>
      <c r="AI152" s="1" t="str">
        <f aca="false">IF((COUNTA(CurriculumDetail!AI1054:AI1060) &gt; 0), "x", "")</f>
        <v/>
      </c>
      <c r="AJ152" s="1" t="str">
        <f aca="false">IF((COUNTA(CurriculumDetail!AJ1054:AJ1060) &gt; 0), "x", "")</f>
        <v/>
      </c>
    </row>
    <row collapsed="false" customFormat="true" customHeight="false" hidden="false" ht="12.65" outlineLevel="0" r="153" s="1">
      <c r="A153" s="25" t="s">
        <v>920</v>
      </c>
      <c r="B153" s="25" t="s">
        <v>950</v>
      </c>
      <c r="C153" s="1" t="n">
        <v>10</v>
      </c>
      <c r="D153" s="1" t="n">
        <v>0</v>
      </c>
      <c r="E153" s="1" t="b">
        <f aca="false">AND(OR(CurriculumDetail!F1063&gt;0,CurriculumDetail!C1063&lt;&gt;1),OR(CurriculumDetail!F1064&gt;0,CurriculumDetail!C1064&lt;&gt;1),OR(CurriculumDetail!F1065&gt;0,CurriculumDetail!C1065&lt;&gt;1),OR(CurriculumDetail!F1066&gt;0,CurriculumDetail!C1066&lt;&gt;1),OR(CurriculumDetail!F1067&gt;0,CurriculumDetail!C1067&lt;&gt;1),OR(CurriculumDetail!F1068&gt;0,CurriculumDetail!C1068&lt;&gt;1),OR(CurriculumDetail!F1069&gt;0,CurriculumDetail!C1069&lt;&gt;1),OR(CurriculumDetail!F1070&gt;0,CurriculumDetail!C1070&lt;&gt;1),OR(CurriculumDetail!F1071&gt;0,CurriculumDetail!C1071&lt;&gt;1),OR(CurriculumDetail!F1072&gt;0,CurriculumDetail!C1072&lt;&gt;1),OR(CurriculumDetail!F1073&gt;0,CurriculumDetail!C1073&lt;&gt;1),OR(CurriculumDetail!F1074&gt;0,CurriculumDetail!C1074&lt;&gt;1),OR(CurriculumDetail!F1075&gt;0,CurriculumDetail!C1075&lt;&gt;1))</f>
        <v>1</v>
      </c>
      <c r="F153" s="1" t="b">
        <f aca="false">AND(OR(CurriculumDetail!F1063&gt;0,CurriculumDetail!C1063&lt;&gt;2),OR(CurriculumDetail!F1064&gt;0,CurriculumDetail!C1064&lt;&gt;2),OR(CurriculumDetail!F1065&gt;0,CurriculumDetail!C1065&lt;&gt;2),OR(CurriculumDetail!F1066&gt;0,CurriculumDetail!C1066&lt;&gt;2),OR(CurriculumDetail!F1067&gt;0,CurriculumDetail!C1067&lt;&gt;2),OR(CurriculumDetail!F1068&gt;0,CurriculumDetail!C1068&lt;&gt;2),OR(CurriculumDetail!F1069&gt;0,CurriculumDetail!C1069&lt;&gt;2),OR(CurriculumDetail!F1070&gt;0,CurriculumDetail!C1070&lt;&gt;2),OR(CurriculumDetail!F1071&gt;0,CurriculumDetail!C1071&lt;&gt;2),OR(CurriculumDetail!F1072&gt;0,CurriculumDetail!C1072&lt;&gt;2),OR(CurriculumDetail!F1073&gt;0,CurriculumDetail!C1073&lt;&gt;2),OR(CurriculumDetail!F1074&gt;0,CurriculumDetail!C1074&lt;&gt;2),OR(CurriculumDetail!F1075&gt;0,CurriculumDetail!C1075&lt;&gt;2))</f>
        <v>1</v>
      </c>
      <c r="G153" s="1" t="str">
        <f aca="false">IF((COUNTA(CurriculumDetail!G1062:G1075) &gt; 0), "x", "")</f>
        <v>x</v>
      </c>
      <c r="H153" s="1" t="str">
        <f aca="false">IF((COUNTA(CurriculumDetail!H1062:H1075) &gt; 0), "x", "")</f>
        <v>x</v>
      </c>
      <c r="I153" s="1" t="str">
        <f aca="false">IF((COUNTA(CurriculumDetail!I1062:I1075) &gt; 0), "x", "")</f>
        <v>x</v>
      </c>
      <c r="J153" s="1" t="str">
        <f aca="false">IF((COUNTA(CurriculumDetail!J1062:J1075) &gt; 0), "x", "")</f>
        <v/>
      </c>
      <c r="K153" s="1" t="str">
        <f aca="false">IF((COUNTA(CurriculumDetail!K1062:K1075) &gt; 0), "x", "")</f>
        <v/>
      </c>
      <c r="L153" s="1" t="str">
        <f aca="false">IF((COUNTA(CurriculumDetail!L1062:L1075) &gt; 0), "x", "")</f>
        <v/>
      </c>
      <c r="M153" s="1" t="str">
        <f aca="false">IF((COUNTA(CurriculumDetail!M1062:M1075) &gt; 0), "x", "")</f>
        <v>x</v>
      </c>
      <c r="N153" s="1" t="str">
        <f aca="false">IF((COUNTA(CurriculumDetail!N1062:N1075) &gt; 0), "x", "")</f>
        <v/>
      </c>
      <c r="O153" s="1" t="str">
        <f aca="false">IF((COUNTA(CurriculumDetail!O1062:O1075) &gt; 0), "x", "")</f>
        <v/>
      </c>
      <c r="P153" s="1" t="str">
        <f aca="false">IF((COUNTA(CurriculumDetail!P1062:P1075) &gt; 0), "x", "")</f>
        <v/>
      </c>
      <c r="Q153" s="1" t="str">
        <f aca="false">IF((COUNTA(CurriculumDetail!Q1062:Q1075) &gt; 0), "x", "")</f>
        <v/>
      </c>
      <c r="R153" s="1" t="str">
        <f aca="false">IF((COUNTA(CurriculumDetail!R1062:R1075) &gt; 0), "x", "")</f>
        <v/>
      </c>
      <c r="S153" s="1" t="str">
        <f aca="false">IF((COUNTA(CurriculumDetail!U1062:U1075) &gt; 0), "x", "")</f>
        <v/>
      </c>
      <c r="T153" s="1" t="str">
        <f aca="false">IF((COUNTA(CurriculumDetail!V1062:V1075) &gt; 0), "x", "")</f>
        <v/>
      </c>
      <c r="U153" s="1" t="str">
        <f aca="false">IF((COUNTA(CurriculumDetail!W1062:W1075) &gt; 0), "x", "")</f>
        <v/>
      </c>
      <c r="V153" s="1" t="str">
        <f aca="false">IF((COUNTA(CurriculumDetail!X1062:X1075) &gt; 0), "x", "")</f>
        <v/>
      </c>
      <c r="W153" s="1" t="str">
        <f aca="false">IF((COUNTA(#REF!) &gt; 0), "x", "")</f>
        <v>x</v>
      </c>
      <c r="X153" s="1" t="str">
        <f aca="false">IF((COUNTA(#REF!) &gt; 0), "x", "")</f>
        <v>x</v>
      </c>
      <c r="Y153" s="1" t="str">
        <f aca="false">IF((COUNTA(CurriculumDetail!Y1062:Y1075) &gt; 0), "x", "")</f>
        <v/>
      </c>
      <c r="Z153" s="1" t="str">
        <f aca="false">IF((COUNTA(CurriculumDetail!Z1062:Z1075) &gt; 0), "x", "")</f>
        <v/>
      </c>
      <c r="AA153" s="1" t="str">
        <f aca="false">IF((COUNTA(CurriculumDetail!AA1062:AA1075) &gt; 0), "x", "")</f>
        <v>x</v>
      </c>
      <c r="AB153" s="1" t="str">
        <f aca="false">IF((COUNTA(CurriculumDetail!AB1062:AB1075) &gt; 0), "x", "")</f>
        <v/>
      </c>
      <c r="AC153" s="1" t="str">
        <f aca="false">IF((COUNTA(CurriculumDetail!AC1062:AC1075) &gt; 0), "x", "")</f>
        <v/>
      </c>
      <c r="AD153" s="1" t="str">
        <f aca="false">IF((COUNTA(CurriculumDetail!AD1062:AD1075) &gt; 0), "x", "")</f>
        <v/>
      </c>
      <c r="AE153" s="1" t="str">
        <f aca="false">IF((COUNTA(CurriculumDetail!AE1062:AE1075) &gt; 0), "x", "")</f>
        <v/>
      </c>
      <c r="AF153" s="1" t="str">
        <f aca="false">IF((COUNTA(CurriculumDetail!AF1062:AF1075) &gt; 0), "x", "")</f>
        <v/>
      </c>
      <c r="AG153" s="1" t="str">
        <f aca="false">IF((COUNTA(CurriculumDetail!AG1062:AG1075) &gt; 0), "x", "")</f>
        <v/>
      </c>
      <c r="AH153" s="1" t="str">
        <f aca="false">IF((COUNTA(CurriculumDetail!AH1062:AH1075) &gt; 0), "x", "")</f>
        <v/>
      </c>
      <c r="AI153" s="1" t="str">
        <f aca="false">IF((COUNTA(CurriculumDetail!AI1062:AI1075) &gt; 0), "x", "")</f>
        <v/>
      </c>
      <c r="AJ153" s="1" t="str">
        <f aca="false">IF((COUNTA(CurriculumDetail!AJ1062:AJ1075) &gt; 0), "x", "")</f>
        <v/>
      </c>
    </row>
    <row collapsed="false" customFormat="true" customHeight="false" hidden="false" ht="12.65" outlineLevel="0" r="154" s="1">
      <c r="A154" s="25" t="s">
        <v>964</v>
      </c>
      <c r="B154" s="25" t="s">
        <v>1006</v>
      </c>
      <c r="C154" s="1" t="n">
        <v>0</v>
      </c>
      <c r="D154" s="1" t="n">
        <v>2</v>
      </c>
      <c r="E154" s="1" t="b">
        <f aca="false">AND(OR(CurriculumDetail!F1070&gt;0,CurriculumDetail!C1070&lt;&gt;1),OR(CurriculumDetail!F1071&gt;0,CurriculumDetail!C1071&lt;&gt;1),OR(CurriculumDetail!F1072&gt;0,CurriculumDetail!C1072&lt;&gt;1),OR(CurriculumDetail!F1073&gt;0,CurriculumDetail!C1073&lt;&gt;1))</f>
        <v>1</v>
      </c>
      <c r="F154" s="1" t="b">
        <f aca="false">AND(OR(CurriculumDetail!F1070&gt;0,CurriculumDetail!C1070&lt;&gt;2),OR(CurriculumDetail!F1071&gt;0,CurriculumDetail!C1071&lt;&gt;2),OR(CurriculumDetail!F1072&gt;0,CurriculumDetail!C1072&lt;&gt;2),OR(CurriculumDetail!F1073&gt;0,CurriculumDetail!C1073&lt;&gt;2))</f>
        <v>1</v>
      </c>
      <c r="G154" s="1" t="str">
        <f aca="false">IF((COUNTA(CurriculumDetail!G1069:G1073) &gt; 0), "x", "")</f>
        <v>x</v>
      </c>
      <c r="H154" s="1" t="str">
        <f aca="false">IF((COUNTA(CurriculumDetail!H1069:H1073) &gt; 0), "x", "")</f>
        <v>x</v>
      </c>
      <c r="I154" s="1" t="str">
        <f aca="false">IF((COUNTA(CurriculumDetail!I1069:I1073) &gt; 0), "x", "")</f>
        <v>x</v>
      </c>
      <c r="J154" s="1" t="str">
        <f aca="false">IF((COUNTA(CurriculumDetail!J1069:J1073) &gt; 0), "x", "")</f>
        <v/>
      </c>
      <c r="K154" s="1" t="str">
        <f aca="false">IF((COUNTA(CurriculumDetail!K1069:K1073) &gt; 0), "x", "")</f>
        <v/>
      </c>
      <c r="L154" s="1" t="str">
        <f aca="false">IF((COUNTA(CurriculumDetail!L1069:L1073) &gt; 0), "x", "")</f>
        <v/>
      </c>
      <c r="M154" s="1" t="str">
        <f aca="false">IF((COUNTA(CurriculumDetail!M1069:M1073) &gt; 0), "x", "")</f>
        <v>x</v>
      </c>
      <c r="N154" s="1" t="str">
        <f aca="false">IF((COUNTA(CurriculumDetail!N1069:N1073) &gt; 0), "x", "")</f>
        <v/>
      </c>
      <c r="O154" s="1" t="str">
        <f aca="false">IF((COUNTA(CurriculumDetail!O1069:O1073) &gt; 0), "x", "")</f>
        <v/>
      </c>
      <c r="P154" s="1" t="str">
        <f aca="false">IF((COUNTA(CurriculumDetail!P1069:P1073) &gt; 0), "x", "")</f>
        <v/>
      </c>
      <c r="Q154" s="1" t="str">
        <f aca="false">IF((COUNTA(CurriculumDetail!Q1069:Q1073) &gt; 0), "x", "")</f>
        <v/>
      </c>
      <c r="R154" s="1" t="str">
        <f aca="false">IF((COUNTA(CurriculumDetail!R1069:R1073) &gt; 0), "x", "")</f>
        <v/>
      </c>
      <c r="S154" s="1" t="str">
        <f aca="false">IF((COUNTA(CurriculumDetail!U1069:U1073) &gt; 0), "x", "")</f>
        <v/>
      </c>
      <c r="T154" s="1" t="str">
        <f aca="false">IF((COUNTA(CurriculumDetail!V1069:V1073) &gt; 0), "x", "")</f>
        <v/>
      </c>
      <c r="U154" s="1" t="str">
        <f aca="false">IF((COUNTA(CurriculumDetail!W1069:W1073) &gt; 0), "x", "")</f>
        <v/>
      </c>
      <c r="V154" s="1" t="str">
        <f aca="false">IF((COUNTA(CurriculumDetail!X1069:X1073) &gt; 0), "x", "")</f>
        <v/>
      </c>
      <c r="W154" s="1" t="str">
        <f aca="false">IF((COUNTA(#REF!) &gt; 0), "x", "")</f>
        <v>x</v>
      </c>
      <c r="X154" s="1" t="str">
        <f aca="false">IF((COUNTA(#REF!) &gt; 0), "x", "")</f>
        <v>x</v>
      </c>
      <c r="Y154" s="1" t="str">
        <f aca="false">IF((COUNTA(CurriculumDetail!Y1069:Y1073) &gt; 0), "x", "")</f>
        <v/>
      </c>
      <c r="Z154" s="1" t="str">
        <f aca="false">IF((COUNTA(CurriculumDetail!Z1069:Z1073) &gt; 0), "x", "")</f>
        <v/>
      </c>
      <c r="AA154" s="1" t="str">
        <f aca="false">IF((COUNTA(CurriculumDetail!AA1069:AA1073) &gt; 0), "x", "")</f>
        <v>x</v>
      </c>
      <c r="AB154" s="1" t="str">
        <f aca="false">IF((COUNTA(CurriculumDetail!AB1069:AB1073) &gt; 0), "x", "")</f>
        <v/>
      </c>
      <c r="AC154" s="1" t="str">
        <f aca="false">IF((COUNTA(CurriculumDetail!AC1069:AC1073) &gt; 0), "x", "")</f>
        <v/>
      </c>
      <c r="AD154" s="1" t="str">
        <f aca="false">IF((COUNTA(CurriculumDetail!AD1069:AD1073) &gt; 0), "x", "")</f>
        <v/>
      </c>
      <c r="AE154" s="1" t="str">
        <f aca="false">IF((COUNTA(CurriculumDetail!AE1069:AE1073) &gt; 0), "x", "")</f>
        <v/>
      </c>
      <c r="AF154" s="1" t="str">
        <f aca="false">IF((COUNTA(CurriculumDetail!AF1069:AF1073) &gt; 0), "x", "")</f>
        <v/>
      </c>
      <c r="AG154" s="1" t="str">
        <f aca="false">IF((COUNTA(CurriculumDetail!AG1069:AG1073) &gt; 0), "x", "")</f>
        <v/>
      </c>
      <c r="AH154" s="1" t="str">
        <f aca="false">IF((COUNTA(CurriculumDetail!AH1069:AH1073) &gt; 0), "x", "")</f>
        <v/>
      </c>
      <c r="AI154" s="1" t="str">
        <f aca="false">IF((COUNTA(CurriculumDetail!AI1069:AI1073) &gt; 0), "x", "")</f>
        <v/>
      </c>
      <c r="AJ154" s="1" t="str">
        <f aca="false">IF((COUNTA(CurriculumDetail!AJ1069:AJ1073) &gt; 0), "x", "")</f>
        <v/>
      </c>
    </row>
    <row collapsed="false" customFormat="true" customHeight="false" hidden="false" ht="12.65" outlineLevel="0" r="155" s="1">
      <c r="A155" s="25" t="s">
        <v>964</v>
      </c>
      <c r="B155" s="25" t="s">
        <v>965</v>
      </c>
      <c r="C155" s="1" t="n">
        <v>2</v>
      </c>
      <c r="D155" s="1" t="n">
        <v>1</v>
      </c>
      <c r="E155" s="1" t="b">
        <f aca="false">AND(OR(CurriculumDetail!F1078&gt;0,CurriculumDetail!C1078&lt;&gt;1),OR(CurriculumDetail!F1079&gt;0,CurriculumDetail!C1079&lt;&gt;1),OR(CurriculumDetail!F1080&gt;0,CurriculumDetail!C1080&lt;&gt;1),OR(CurriculumDetail!F1081&gt;0,CurriculumDetail!C1081&lt;&gt;1),OR(CurriculumDetail!F1082&gt;0,CurriculumDetail!C1082&lt;&gt;1),OR(CurriculumDetail!F1083&gt;0,CurriculumDetail!C1083&lt;&gt;1),OR(CurriculumDetail!F1084&gt;0,CurriculumDetail!C1084&lt;&gt;1),OR(CurriculumDetail!F1085&gt;0,CurriculumDetail!C1085&lt;&gt;1),OR(CurriculumDetail!F1086&gt;0,CurriculumDetail!C1086&lt;&gt;1),OR(CurriculumDetail!F1087&gt;0,CurriculumDetail!C1087&lt;&gt;1),OR(CurriculumDetail!F1088&gt;0,CurriculumDetail!C1088&lt;&gt;1),OR(CurriculumDetail!F1089&gt;0,CurriculumDetail!C1089&lt;&gt;1),OR(CurriculumDetail!F1090&gt;0,CurriculumDetail!C1090&lt;&gt;1),OR(CurriculumDetail!F1091&gt;0,CurriculumDetail!C1091&lt;&gt;1))</f>
        <v>1</v>
      </c>
      <c r="F155" s="1" t="b">
        <f aca="false">AND(OR(CurriculumDetail!F1078&gt;0,CurriculumDetail!C1078&lt;&gt;2),OR(CurriculumDetail!F1079&gt;0,CurriculumDetail!C1079&lt;&gt;2),OR(CurriculumDetail!F1080&gt;0,CurriculumDetail!C1080&lt;&gt;2),OR(CurriculumDetail!F1081&gt;0,CurriculumDetail!C1081&lt;&gt;2),OR(CurriculumDetail!F1082&gt;0,CurriculumDetail!C1082&lt;&gt;2),OR(CurriculumDetail!F1083&gt;0,CurriculumDetail!C1083&lt;&gt;2),OR(CurriculumDetail!F1084&gt;0,CurriculumDetail!C1084&lt;&gt;2),OR(CurriculumDetail!F1085&gt;0,CurriculumDetail!C1085&lt;&gt;2),OR(CurriculumDetail!F1086&gt;0,CurriculumDetail!C1086&lt;&gt;2),OR(CurriculumDetail!F1087&gt;0,CurriculumDetail!C1087&lt;&gt;2),OR(CurriculumDetail!F1088&gt;0,CurriculumDetail!C1088&lt;&gt;2),OR(CurriculumDetail!F1089&gt;0,CurriculumDetail!C1089&lt;&gt;2),OR(CurriculumDetail!F1090&gt;0,CurriculumDetail!C1090&lt;&gt;2),OR(CurriculumDetail!F1091&gt;0,CurriculumDetail!C1091&lt;&gt;2))</f>
        <v>1</v>
      </c>
      <c r="G155" s="1" t="str">
        <f aca="false">IF((COUNTA(CurriculumDetail!G1077:G1091) &gt; 0), "x", "")</f>
        <v/>
      </c>
      <c r="H155" s="1" t="str">
        <f aca="false">IF((COUNTA(CurriculumDetail!H1077:H1091) &gt; 0), "x", "")</f>
        <v/>
      </c>
      <c r="I155" s="1" t="str">
        <f aca="false">IF((COUNTA(CurriculumDetail!I1077:I1091) &gt; 0), "x", "")</f>
        <v/>
      </c>
      <c r="J155" s="1" t="str">
        <f aca="false">IF((COUNTA(CurriculumDetail!J1077:J1091) &gt; 0), "x", "")</f>
        <v/>
      </c>
      <c r="K155" s="1" t="str">
        <f aca="false">IF((COUNTA(CurriculumDetail!K1077:K1091) &gt; 0), "x", "")</f>
        <v/>
      </c>
      <c r="L155" s="1" t="str">
        <f aca="false">IF((COUNTA(CurriculumDetail!L1077:L1091) &gt; 0), "x", "")</f>
        <v/>
      </c>
      <c r="M155" s="1" t="str">
        <f aca="false">IF((COUNTA(CurriculumDetail!M1077:M1091) &gt; 0), "x", "")</f>
        <v/>
      </c>
      <c r="N155" s="1" t="str">
        <f aca="false">IF((COUNTA(CurriculumDetail!N1077:N1091) &gt; 0), "x", "")</f>
        <v/>
      </c>
      <c r="O155" s="1" t="str">
        <f aca="false">IF((COUNTA(CurriculumDetail!O1077:O1091) &gt; 0), "x", "")</f>
        <v>x</v>
      </c>
      <c r="P155" s="1" t="str">
        <f aca="false">IF((COUNTA(CurriculumDetail!P1077:P1091) &gt; 0), "x", "")</f>
        <v>x</v>
      </c>
      <c r="Q155" s="1" t="str">
        <f aca="false">IF((COUNTA(CurriculumDetail!Q1077:Q1091) &gt; 0), "x", "")</f>
        <v/>
      </c>
      <c r="R155" s="1" t="str">
        <f aca="false">IF((COUNTA(CurriculumDetail!R1077:R1091) &gt; 0), "x", "")</f>
        <v/>
      </c>
      <c r="S155" s="1" t="str">
        <f aca="false">IF((COUNTA(CurriculumDetail!U1077:U1091) &gt; 0), "x", "")</f>
        <v/>
      </c>
      <c r="T155" s="1" t="str">
        <f aca="false">IF((COUNTA(CurriculumDetail!V1077:V1091) &gt; 0), "x", "")</f>
        <v>x</v>
      </c>
      <c r="U155" s="1" t="str">
        <f aca="false">IF((COUNTA(CurriculumDetail!W1077:W1091) &gt; 0), "x", "")</f>
        <v>x</v>
      </c>
      <c r="V155" s="1" t="str">
        <f aca="false">IF((COUNTA(CurriculumDetail!X1077:X1091) &gt; 0), "x", "")</f>
        <v/>
      </c>
      <c r="W155" s="1" t="str">
        <f aca="false">IF((COUNTA(#REF!) &gt; 0), "x", "")</f>
        <v>x</v>
      </c>
      <c r="X155" s="1" t="str">
        <f aca="false">IF((COUNTA(#REF!) &gt; 0), "x", "")</f>
        <v>x</v>
      </c>
      <c r="Y155" s="1" t="str">
        <f aca="false">IF((COUNTA(CurriculumDetail!Y1077:Y1091) &gt; 0), "x", "")</f>
        <v/>
      </c>
      <c r="Z155" s="1" t="str">
        <f aca="false">IF((COUNTA(CurriculumDetail!Z1077:Z1091) &gt; 0), "x", "")</f>
        <v/>
      </c>
      <c r="AA155" s="1" t="str">
        <f aca="false">IF((COUNTA(CurriculumDetail!AA1077:AA1091) &gt; 0), "x", "")</f>
        <v>x</v>
      </c>
      <c r="AB155" s="1" t="str">
        <f aca="false">IF((COUNTA(CurriculumDetail!AB1077:AB1091) &gt; 0), "x", "")</f>
        <v/>
      </c>
      <c r="AC155" s="1" t="str">
        <f aca="false">IF((COUNTA(CurriculumDetail!AC1077:AC1091) &gt; 0), "x", "")</f>
        <v/>
      </c>
      <c r="AD155" s="1" t="str">
        <f aca="false">IF((COUNTA(CurriculumDetail!AD1077:AD1091) &gt; 0), "x", "")</f>
        <v/>
      </c>
      <c r="AE155" s="1" t="str">
        <f aca="false">IF((COUNTA(CurriculumDetail!AE1077:AE1091) &gt; 0), "x", "")</f>
        <v/>
      </c>
      <c r="AF155" s="1" t="str">
        <f aca="false">IF((COUNTA(CurriculumDetail!AF1077:AF1091) &gt; 0), "x", "")</f>
        <v/>
      </c>
      <c r="AG155" s="1" t="str">
        <f aca="false">IF((COUNTA(CurriculumDetail!AG1077:AG1091) &gt; 0), "x", "")</f>
        <v/>
      </c>
      <c r="AH155" s="1" t="str">
        <f aca="false">IF((COUNTA(CurriculumDetail!AH1077:AH1091) &gt; 0), "x", "")</f>
        <v/>
      </c>
      <c r="AI155" s="1" t="str">
        <f aca="false">IF((COUNTA(CurriculumDetail!AI1077:AI1091) &gt; 0), "x", "")</f>
        <v/>
      </c>
      <c r="AJ155" s="1" t="str">
        <f aca="false">IF((COUNTA(CurriculumDetail!AJ1077:AJ1091) &gt; 0), "x", "")</f>
        <v/>
      </c>
    </row>
    <row collapsed="false" customFormat="true" customHeight="false" hidden="false" ht="12.65" outlineLevel="0" r="156" s="1">
      <c r="A156" s="25" t="s">
        <v>964</v>
      </c>
      <c r="B156" s="25" t="s">
        <v>980</v>
      </c>
      <c r="C156" s="1" t="n">
        <v>0</v>
      </c>
      <c r="D156" s="1" t="n">
        <v>2</v>
      </c>
      <c r="E156" s="1" t="b">
        <f aca="false">AND(OR(CurriculumDetail!F1094&gt;0,CurriculumDetail!C1094&lt;&gt;1),OR(CurriculumDetail!F1095&gt;0,CurriculumDetail!C1095&lt;&gt;1),OR(CurriculumDetail!F1096&gt;0,CurriculumDetail!C1096&lt;&gt;1),OR(CurriculumDetail!F1097&gt;0,CurriculumDetail!C1097&lt;&gt;1),OR(CurriculumDetail!F1098&gt;0,CurriculumDetail!C1098&lt;&gt;1),OR(CurriculumDetail!F1099&gt;0,CurriculumDetail!C1099&lt;&gt;1),OR(CurriculumDetail!F1100&gt;0,CurriculumDetail!C1100&lt;&gt;1),OR(CurriculumDetail!F1101&gt;0,CurriculumDetail!C1101&lt;&gt;1),OR(CurriculumDetail!F1102&gt;0,CurriculumDetail!C1102&lt;&gt;1),OR(CurriculumDetail!F1103&gt;0,CurriculumDetail!C1103&lt;&gt;1),OR(CurriculumDetail!F1104&gt;0,CurriculumDetail!C1104&lt;&gt;1),OR(CurriculumDetail!F1105&gt;0,CurriculumDetail!C1105&lt;&gt;1),OR(CurriculumDetail!F1106&gt;0,CurriculumDetail!C1106&lt;&gt;1),OR(CurriculumDetail!F1107&gt;0,CurriculumDetail!C1107&lt;&gt;1),OR(CurriculumDetail!F1108&gt;0,CurriculumDetail!C1108&lt;&gt;1),OR(CurriculumDetail!F1109&gt;0,CurriculumDetail!C1109&lt;&gt;1),OR(CurriculumDetail!F1110&gt;0,CurriculumDetail!C1110&lt;&gt;1),OR(CurriculumDetail!F1111&gt;0,CurriculumDetail!C1111&lt;&gt;1),OR(CurriculumDetail!F1112&gt;0,CurriculumDetail!C1112&lt;&gt;1),OR(CurriculumDetail!F1113&gt;0,CurriculumDetail!C1113&lt;&gt;1),OR(CurriculumDetail!F1114&gt;0,CurriculumDetail!C1114&lt;&gt;1),OR(CurriculumDetail!F1115&gt;0,CurriculumDetail!C1115&lt;&gt;1),OR(CurriculumDetail!F1116&gt;0,CurriculumDetail!C1116&lt;&gt;1),OR(CurriculumDetail!F1117&gt;0,CurriculumDetail!C1117&lt;&gt;1),OR(CurriculumDetail!F1118&gt;0,CurriculumDetail!C1118&lt;&gt;1))</f>
        <v>1</v>
      </c>
      <c r="F156" s="1" t="b">
        <f aca="false">AND(OR(CurriculumDetail!F1094&gt;0,CurriculumDetail!C1094&lt;&gt;2),OR(CurriculumDetail!F1095&gt;0,CurriculumDetail!C1095&lt;&gt;2),OR(CurriculumDetail!F1096&gt;0,CurriculumDetail!C1096&lt;&gt;2),OR(CurriculumDetail!F1097&gt;0,CurriculumDetail!C1097&lt;&gt;2),OR(CurriculumDetail!F1098&gt;0,CurriculumDetail!C1098&lt;&gt;2),OR(CurriculumDetail!F1099&gt;0,CurriculumDetail!C1099&lt;&gt;2),OR(CurriculumDetail!F1100&gt;0,CurriculumDetail!C1100&lt;&gt;2),OR(CurriculumDetail!F1101&gt;0,CurriculumDetail!C1101&lt;&gt;2),OR(CurriculumDetail!F1102&gt;0,CurriculumDetail!C1102&lt;&gt;2),OR(CurriculumDetail!F1103&gt;0,CurriculumDetail!C1103&lt;&gt;2),OR(CurriculumDetail!F1104&gt;0,CurriculumDetail!C1104&lt;&gt;2),OR(CurriculumDetail!F1105&gt;0,CurriculumDetail!C1105&lt;&gt;2),OR(CurriculumDetail!F1106&gt;0,CurriculumDetail!C1106&lt;&gt;2),OR(CurriculumDetail!F1107&gt;0,CurriculumDetail!C1107&lt;&gt;2),OR(CurriculumDetail!F1108&gt;0,CurriculumDetail!C1108&lt;&gt;2),OR(CurriculumDetail!F1109&gt;0,CurriculumDetail!C1109&lt;&gt;2),OR(CurriculumDetail!F1110&gt;0,CurriculumDetail!C1110&lt;&gt;2),OR(CurriculumDetail!F1111&gt;0,CurriculumDetail!C1111&lt;&gt;2),OR(CurriculumDetail!F1112&gt;0,CurriculumDetail!C1112&lt;&gt;2),OR(CurriculumDetail!F1113&gt;0,CurriculumDetail!C1113&lt;&gt;2),OR(CurriculumDetail!F1114&gt;0,CurriculumDetail!C1114&lt;&gt;2),OR(CurriculumDetail!F1115&gt;0,CurriculumDetail!C1115&lt;&gt;2),OR(CurriculumDetail!F1116&gt;0,CurriculumDetail!C1116&lt;&gt;2),OR(CurriculumDetail!F1117&gt;0,CurriculumDetail!C1117&lt;&gt;2),OR(CurriculumDetail!F1118&gt;0,CurriculumDetail!C1118&lt;&gt;2))</f>
        <v>1</v>
      </c>
      <c r="G156" s="1" t="str">
        <f aca="false">IF((COUNTA(CurriculumDetail!G1093:G1118) &gt; 0), "x", "")</f>
        <v/>
      </c>
      <c r="H156" s="1" t="str">
        <f aca="false">IF((COUNTA(CurriculumDetail!H1093:H1118) &gt; 0), "x", "")</f>
        <v/>
      </c>
      <c r="I156" s="1" t="str">
        <f aca="false">IF((COUNTA(CurriculumDetail!I1093:I1118) &gt; 0), "x", "")</f>
        <v/>
      </c>
      <c r="J156" s="1" t="str">
        <f aca="false">IF((COUNTA(CurriculumDetail!J1093:J1118) &gt; 0), "x", "")</f>
        <v/>
      </c>
      <c r="K156" s="1" t="str">
        <f aca="false">IF((COUNTA(CurriculumDetail!K1093:K1118) &gt; 0), "x", "")</f>
        <v/>
      </c>
      <c r="L156" s="1" t="str">
        <f aca="false">IF((COUNTA(CurriculumDetail!L1093:L1118) &gt; 0), "x", "")</f>
        <v/>
      </c>
      <c r="M156" s="1" t="str">
        <f aca="false">IF((COUNTA(CurriculumDetail!M1093:M1118) &gt; 0), "x", "")</f>
        <v/>
      </c>
      <c r="N156" s="1" t="str">
        <f aca="false">IF((COUNTA(CurriculumDetail!N1093:N1118) &gt; 0), "x", "")</f>
        <v/>
      </c>
      <c r="O156" s="1" t="str">
        <f aca="false">IF((COUNTA(CurriculumDetail!O1093:O1118) &gt; 0), "x", "")</f>
        <v>x</v>
      </c>
      <c r="P156" s="1" t="str">
        <f aca="false">IF((COUNTA(CurriculumDetail!P1093:P1118) &gt; 0), "x", "")</f>
        <v>x</v>
      </c>
      <c r="Q156" s="1" t="str">
        <f aca="false">IF((COUNTA(CurriculumDetail!Q1093:Q1118) &gt; 0), "x", "")</f>
        <v/>
      </c>
      <c r="R156" s="1" t="str">
        <f aca="false">IF((COUNTA(CurriculumDetail!R1093:R1118) &gt; 0), "x", "")</f>
        <v>x</v>
      </c>
      <c r="S156" s="1" t="str">
        <f aca="false">IF((COUNTA(CurriculumDetail!U1093:U1118) &gt; 0), "x", "")</f>
        <v>x</v>
      </c>
      <c r="T156" s="1" t="str">
        <f aca="false">IF((COUNTA(CurriculumDetail!V1093:V1118) &gt; 0), "x", "")</f>
        <v/>
      </c>
      <c r="U156" s="1" t="str">
        <f aca="false">IF((COUNTA(CurriculumDetail!W1093:W1118) &gt; 0), "x", "")</f>
        <v>x</v>
      </c>
      <c r="V156" s="1" t="str">
        <f aca="false">IF((COUNTA(CurriculumDetail!X1093:X1118) &gt; 0), "x", "")</f>
        <v/>
      </c>
      <c r="W156" s="1" t="str">
        <f aca="false">IF((COUNTA(#REF!) &gt; 0), "x", "")</f>
        <v>x</v>
      </c>
      <c r="X156" s="1" t="str">
        <f aca="false">IF((COUNTA(#REF!) &gt; 0), "x", "")</f>
        <v>x</v>
      </c>
      <c r="Y156" s="1" t="str">
        <f aca="false">IF((COUNTA(CurriculumDetail!Y1093:Y1118) &gt; 0), "x", "")</f>
        <v/>
      </c>
      <c r="Z156" s="1" t="str">
        <f aca="false">IF((COUNTA(CurriculumDetail!Z1093:Z1118) &gt; 0), "x", "")</f>
        <v/>
      </c>
      <c r="AA156" s="1" t="str">
        <f aca="false">IF((COUNTA(CurriculumDetail!AA1093:AA1118) &gt; 0), "x", "")</f>
        <v>x</v>
      </c>
      <c r="AB156" s="1" t="str">
        <f aca="false">IF((COUNTA(CurriculumDetail!AB1093:AB1118) &gt; 0), "x", "")</f>
        <v/>
      </c>
      <c r="AC156" s="1" t="str">
        <f aca="false">IF((COUNTA(CurriculumDetail!AC1093:AC1118) &gt; 0), "x", "")</f>
        <v/>
      </c>
      <c r="AD156" s="1" t="str">
        <f aca="false">IF((COUNTA(CurriculumDetail!AD1093:AD1118) &gt; 0), "x", "")</f>
        <v/>
      </c>
      <c r="AE156" s="1" t="str">
        <f aca="false">IF((COUNTA(CurriculumDetail!AE1093:AE1118) &gt; 0), "x", "")</f>
        <v/>
      </c>
      <c r="AF156" s="1" t="str">
        <f aca="false">IF((COUNTA(CurriculumDetail!AF1093:AF1118) &gt; 0), "x", "")</f>
        <v/>
      </c>
      <c r="AG156" s="1" t="str">
        <f aca="false">IF((COUNTA(CurriculumDetail!AG1093:AG1118) &gt; 0), "x", "")</f>
        <v/>
      </c>
      <c r="AH156" s="1" t="str">
        <f aca="false">IF((COUNTA(CurriculumDetail!AH1093:AH1118) &gt; 0), "x", "")</f>
        <v/>
      </c>
      <c r="AI156" s="1" t="str">
        <f aca="false">IF((COUNTA(CurriculumDetail!AI1093:AI1118) &gt; 0), "x", "")</f>
        <v/>
      </c>
      <c r="AJ156" s="1" t="str">
        <f aca="false">IF((COUNTA(CurriculumDetail!AJ1093:AJ1118) &gt; 0), "x", "")</f>
        <v/>
      </c>
    </row>
    <row collapsed="false" customFormat="true" customHeight="false" hidden="false" ht="12.65" outlineLevel="0" r="157" s="1">
      <c r="A157" s="25" t="s">
        <v>964</v>
      </c>
      <c r="B157" s="25" t="s">
        <v>1006</v>
      </c>
      <c r="C157" s="1" t="n">
        <v>0</v>
      </c>
      <c r="D157" s="1" t="n">
        <v>2</v>
      </c>
      <c r="E157" s="1" t="b">
        <f aca="false">AND(OR(CurriculumDetail!F1121&gt;0,CurriculumDetail!C1121&lt;&gt;1),OR(CurriculumDetail!F1122&gt;0,CurriculumDetail!C1122&lt;&gt;1),OR(CurriculumDetail!F1123&gt;0,CurriculumDetail!C1123&lt;&gt;1),OR(CurriculumDetail!F1124&gt;0,CurriculumDetail!C1124&lt;&gt;1))</f>
        <v>1</v>
      </c>
      <c r="F157" s="1" t="b">
        <f aca="false">AND(OR(CurriculumDetail!F1121&gt;0,CurriculumDetail!C1121&lt;&gt;2),OR(CurriculumDetail!F1122&gt;0,CurriculumDetail!C1122&lt;&gt;2),OR(CurriculumDetail!F1123&gt;0,CurriculumDetail!C1123&lt;&gt;2),OR(CurriculumDetail!F1124&gt;0,CurriculumDetail!C1124&lt;&gt;2))</f>
        <v>1</v>
      </c>
      <c r="G157" s="1" t="str">
        <f aca="false">IF((COUNTA(CurriculumDetail!G1120:G1124) &gt; 0), "x", "")</f>
        <v/>
      </c>
      <c r="H157" s="1" t="str">
        <f aca="false">IF((COUNTA(CurriculumDetail!H1120:H1124) &gt; 0), "x", "")</f>
        <v/>
      </c>
      <c r="I157" s="1" t="str">
        <f aca="false">IF((COUNTA(CurriculumDetail!I1120:I1124) &gt; 0), "x", "")</f>
        <v/>
      </c>
      <c r="J157" s="1" t="str">
        <f aca="false">IF((COUNTA(CurriculumDetail!J1120:J1124) &gt; 0), "x", "")</f>
        <v/>
      </c>
      <c r="K157" s="1" t="str">
        <f aca="false">IF((COUNTA(CurriculumDetail!K1120:K1124) &gt; 0), "x", "")</f>
        <v/>
      </c>
      <c r="L157" s="1" t="str">
        <f aca="false">IF((COUNTA(CurriculumDetail!L1120:L1124) &gt; 0), "x", "")</f>
        <v/>
      </c>
      <c r="M157" s="1" t="str">
        <f aca="false">IF((COUNTA(CurriculumDetail!M1120:M1124) &gt; 0), "x", "")</f>
        <v/>
      </c>
      <c r="N157" s="1" t="str">
        <f aca="false">IF((COUNTA(CurriculumDetail!N1120:N1124) &gt; 0), "x", "")</f>
        <v/>
      </c>
      <c r="O157" s="1" t="str">
        <f aca="false">IF((COUNTA(CurriculumDetail!O1120:O1124) &gt; 0), "x", "")</f>
        <v>x</v>
      </c>
      <c r="P157" s="1" t="str">
        <f aca="false">IF((COUNTA(CurriculumDetail!P1120:P1124) &gt; 0), "x", "")</f>
        <v>x</v>
      </c>
      <c r="Q157" s="1" t="str">
        <f aca="false">IF((COUNTA(CurriculumDetail!Q1120:Q1124) &gt; 0), "x", "")</f>
        <v/>
      </c>
      <c r="R157" s="1" t="str">
        <f aca="false">IF((COUNTA(CurriculumDetail!R1120:R1124) &gt; 0), "x", "")</f>
        <v>x</v>
      </c>
      <c r="S157" s="1" t="str">
        <f aca="false">IF((COUNTA(CurriculumDetail!U1120:U1124) &gt; 0), "x", "")</f>
        <v/>
      </c>
      <c r="T157" s="1" t="str">
        <f aca="false">IF((COUNTA(CurriculumDetail!V1120:V1124) &gt; 0), "x", "")</f>
        <v>x</v>
      </c>
      <c r="U157" s="1" t="str">
        <f aca="false">IF((COUNTA(CurriculumDetail!W1120:W1124) &gt; 0), "x", "")</f>
        <v>x</v>
      </c>
      <c r="V157" s="1" t="str">
        <f aca="false">IF((COUNTA(CurriculumDetail!X1120:X1124) &gt; 0), "x", "")</f>
        <v/>
      </c>
      <c r="W157" s="1" t="str">
        <f aca="false">IF((COUNTA(#REF!) &gt; 0), "x", "")</f>
        <v>x</v>
      </c>
      <c r="X157" s="1" t="str">
        <f aca="false">IF((COUNTA(#REF!) &gt; 0), "x", "")</f>
        <v>x</v>
      </c>
      <c r="Y157" s="1" t="str">
        <f aca="false">IF((COUNTA(CurriculumDetail!Y1120:Y1124) &gt; 0), "x", "")</f>
        <v/>
      </c>
      <c r="Z157" s="1" t="str">
        <f aca="false">IF((COUNTA(CurriculumDetail!Z1120:Z1124) &gt; 0), "x", "")</f>
        <v/>
      </c>
      <c r="AA157" s="1" t="str">
        <f aca="false">IF((COUNTA(CurriculumDetail!AA1120:AA1124) &gt; 0), "x", "")</f>
        <v>x</v>
      </c>
      <c r="AB157" s="1" t="str">
        <f aca="false">IF((COUNTA(CurriculumDetail!AB1120:AB1124) &gt; 0), "x", "")</f>
        <v/>
      </c>
      <c r="AC157" s="1" t="str">
        <f aca="false">IF((COUNTA(CurriculumDetail!AC1120:AC1124) &gt; 0), "x", "")</f>
        <v/>
      </c>
      <c r="AD157" s="1" t="str">
        <f aca="false">IF((COUNTA(CurriculumDetail!AD1120:AD1124) &gt; 0), "x", "")</f>
        <v/>
      </c>
      <c r="AE157" s="1" t="str">
        <f aca="false">IF((COUNTA(CurriculumDetail!AE1120:AE1124) &gt; 0), "x", "")</f>
        <v/>
      </c>
      <c r="AF157" s="1" t="str">
        <f aca="false">IF((COUNTA(CurriculumDetail!AF1120:AF1124) &gt; 0), "x", "")</f>
        <v/>
      </c>
      <c r="AG157" s="1" t="str">
        <f aca="false">IF((COUNTA(CurriculumDetail!AG1120:AG1124) &gt; 0), "x", "")</f>
        <v/>
      </c>
      <c r="AH157" s="1" t="str">
        <f aca="false">IF((COUNTA(CurriculumDetail!AH1120:AH1124) &gt; 0), "x", "")</f>
        <v/>
      </c>
      <c r="AI157" s="1" t="str">
        <f aca="false">IF((COUNTA(CurriculumDetail!AI1120:AI1124) &gt; 0), "x", "")</f>
        <v/>
      </c>
      <c r="AJ157" s="1" t="str">
        <f aca="false">IF((COUNTA(CurriculumDetail!AJ1120:AJ1124) &gt; 0), "x", "")</f>
        <v/>
      </c>
    </row>
    <row collapsed="false" customFormat="true" customHeight="false" hidden="false" ht="12.65" outlineLevel="0" r="158" s="1">
      <c r="A158" s="25" t="s">
        <v>964</v>
      </c>
      <c r="B158" s="25" t="s">
        <v>1011</v>
      </c>
      <c r="C158" s="1" t="n">
        <v>1</v>
      </c>
      <c r="D158" s="1" t="n">
        <v>3</v>
      </c>
      <c r="E158" s="1" t="b">
        <f aca="false">AND(OR(CurriculumDetail!F1127&gt;0,CurriculumDetail!C1127&lt;&gt;1),OR(CurriculumDetail!F1128&gt;0,CurriculumDetail!C1128&lt;&gt;1),OR(CurriculumDetail!F1129&gt;0,CurriculumDetail!C1129&lt;&gt;1),OR(CurriculumDetail!F1130&gt;0,CurriculumDetail!C1130&lt;&gt;1),OR(CurriculumDetail!F1131&gt;0,CurriculumDetail!C1131&lt;&gt;1),OR(CurriculumDetail!F1132&gt;0,CurriculumDetail!C1132&lt;&gt;1),OR(CurriculumDetail!F1133&gt;0,CurriculumDetail!C1133&lt;&gt;1),OR(CurriculumDetail!F1134&gt;0,CurriculumDetail!C1134&lt;&gt;1),OR(CurriculumDetail!F1135&gt;0,CurriculumDetail!C1135&lt;&gt;1),OR(CurriculumDetail!F1136&gt;0,CurriculumDetail!C1136&lt;&gt;1),OR(CurriculumDetail!F1137&gt;0,CurriculumDetail!C1137&lt;&gt;1))</f>
        <v>1</v>
      </c>
      <c r="F158" s="1" t="b">
        <f aca="false">AND(OR(CurriculumDetail!F1127&gt;0,CurriculumDetail!C1127&lt;&gt;2),OR(CurriculumDetail!F1128&gt;0,CurriculumDetail!C1128&lt;&gt;2),OR(CurriculumDetail!F1129&gt;0,CurriculumDetail!C1129&lt;&gt;2),OR(CurriculumDetail!F1130&gt;0,CurriculumDetail!C1130&lt;&gt;2),OR(CurriculumDetail!F1131&gt;0,CurriculumDetail!C1131&lt;&gt;2),OR(CurriculumDetail!F1132&gt;0,CurriculumDetail!C1132&lt;&gt;2),OR(CurriculumDetail!F1133&gt;0,CurriculumDetail!C1133&lt;&gt;2),OR(CurriculumDetail!F1134&gt;0,CurriculumDetail!C1134&lt;&gt;2),OR(CurriculumDetail!F1135&gt;0,CurriculumDetail!C1135&lt;&gt;2),OR(CurriculumDetail!F1136&gt;0,CurriculumDetail!C1136&lt;&gt;2),OR(CurriculumDetail!F1137&gt;0,CurriculumDetail!C1137&lt;&gt;2))</f>
        <v>1</v>
      </c>
      <c r="G158" s="1" t="str">
        <f aca="false">IF((COUNTA(CurriculumDetail!G1126:G1137) &gt; 0), "x", "")</f>
        <v/>
      </c>
      <c r="H158" s="1" t="str">
        <f aca="false">IF((COUNTA(CurriculumDetail!H1126:H1137) &gt; 0), "x", "")</f>
        <v/>
      </c>
      <c r="I158" s="1" t="str">
        <f aca="false">IF((COUNTA(CurriculumDetail!I1126:I1137) &gt; 0), "x", "")</f>
        <v/>
      </c>
      <c r="J158" s="1" t="str">
        <f aca="false">IF((COUNTA(CurriculumDetail!J1126:J1137) &gt; 0), "x", "")</f>
        <v/>
      </c>
      <c r="K158" s="1" t="str">
        <f aca="false">IF((COUNTA(CurriculumDetail!K1126:K1137) &gt; 0), "x", "")</f>
        <v/>
      </c>
      <c r="L158" s="1" t="str">
        <f aca="false">IF((COUNTA(CurriculumDetail!L1126:L1137) &gt; 0), "x", "")</f>
        <v/>
      </c>
      <c r="M158" s="1" t="str">
        <f aca="false">IF((COUNTA(CurriculumDetail!M1126:M1137) &gt; 0), "x", "")</f>
        <v/>
      </c>
      <c r="N158" s="1" t="str">
        <f aca="false">IF((COUNTA(CurriculumDetail!N1126:N1137) &gt; 0), "x", "")</f>
        <v/>
      </c>
      <c r="O158" s="1" t="str">
        <f aca="false">IF((COUNTA(CurriculumDetail!O1126:O1137) &gt; 0), "x", "")</f>
        <v>x</v>
      </c>
      <c r="P158" s="1" t="str">
        <f aca="false">IF((COUNTA(CurriculumDetail!P1126:P1137) &gt; 0), "x", "")</f>
        <v>x</v>
      </c>
      <c r="Q158" s="1" t="str">
        <f aca="false">IF((COUNTA(CurriculumDetail!Q1126:Q1137) &gt; 0), "x", "")</f>
        <v/>
      </c>
      <c r="R158" s="1" t="str">
        <f aca="false">IF((COUNTA(CurriculumDetail!R1126:R1137) &gt; 0), "x", "")</f>
        <v/>
      </c>
      <c r="S158" s="1" t="str">
        <f aca="false">IF((COUNTA(CurriculumDetail!U1126:U1137) &gt; 0), "x", "")</f>
        <v/>
      </c>
      <c r="T158" s="1" t="str">
        <f aca="false">IF((COUNTA(CurriculumDetail!V1126:V1137) &gt; 0), "x", "")</f>
        <v>x</v>
      </c>
      <c r="U158" s="1" t="str">
        <f aca="false">IF((COUNTA(CurriculumDetail!W1126:W1137) &gt; 0), "x", "")</f>
        <v>x</v>
      </c>
      <c r="V158" s="1" t="str">
        <f aca="false">IF((COUNTA(CurriculumDetail!X1126:X1137) &gt; 0), "x", "")</f>
        <v/>
      </c>
      <c r="W158" s="1" t="str">
        <f aca="false">IF((COUNTA(#REF!) &gt; 0), "x", "")</f>
        <v>x</v>
      </c>
      <c r="X158" s="1" t="str">
        <f aca="false">IF((COUNTA(#REF!) &gt; 0), "x", "")</f>
        <v>x</v>
      </c>
      <c r="Y158" s="1" t="str">
        <f aca="false">IF((COUNTA(CurriculumDetail!Y1126:Y1137) &gt; 0), "x", "")</f>
        <v/>
      </c>
      <c r="Z158" s="1" t="str">
        <f aca="false">IF((COUNTA(CurriculumDetail!Z1126:Z1137) &gt; 0), "x", "")</f>
        <v/>
      </c>
      <c r="AA158" s="1" t="str">
        <f aca="false">IF((COUNTA(CurriculumDetail!AA1126:AA1137) &gt; 0), "x", "")</f>
        <v>x</v>
      </c>
      <c r="AB158" s="1" t="str">
        <f aca="false">IF((COUNTA(CurriculumDetail!AB1126:AB1137) &gt; 0), "x", "")</f>
        <v/>
      </c>
      <c r="AC158" s="1" t="str">
        <f aca="false">IF((COUNTA(CurriculumDetail!AC1126:AC1137) &gt; 0), "x", "")</f>
        <v/>
      </c>
      <c r="AD158" s="1" t="str">
        <f aca="false">IF((COUNTA(CurriculumDetail!AD1126:AD1137) &gt; 0), "x", "")</f>
        <v/>
      </c>
      <c r="AE158" s="1" t="str">
        <f aca="false">IF((COUNTA(CurriculumDetail!AE1126:AE1137) &gt; 0), "x", "")</f>
        <v/>
      </c>
      <c r="AF158" s="1" t="str">
        <f aca="false">IF((COUNTA(CurriculumDetail!AF1126:AF1137) &gt; 0), "x", "")</f>
        <v/>
      </c>
      <c r="AG158" s="1" t="str">
        <f aca="false">IF((COUNTA(CurriculumDetail!AG1126:AG1137) &gt; 0), "x", "")</f>
        <v/>
      </c>
      <c r="AH158" s="1" t="str">
        <f aca="false">IF((COUNTA(CurriculumDetail!AH1126:AH1137) &gt; 0), "x", "")</f>
        <v/>
      </c>
      <c r="AI158" s="1" t="str">
        <f aca="false">IF((COUNTA(CurriculumDetail!AI1126:AI1137) &gt; 0), "x", "")</f>
        <v/>
      </c>
      <c r="AJ158" s="1" t="str">
        <f aca="false">IF((COUNTA(CurriculumDetail!AJ1126:AJ1137) &gt; 0), "x", "")</f>
        <v/>
      </c>
    </row>
    <row collapsed="false" customFormat="true" customHeight="false" hidden="false" ht="12.65" outlineLevel="0" r="159" s="1">
      <c r="A159" s="25" t="s">
        <v>964</v>
      </c>
      <c r="B159" s="25" t="s">
        <v>1023</v>
      </c>
      <c r="C159" s="1" t="n">
        <v>3</v>
      </c>
      <c r="D159" s="1" t="n">
        <v>5</v>
      </c>
      <c r="E159" s="1" t="b">
        <f aca="false">AND(OR(CurriculumDetail!F1140&gt;0,CurriculumDetail!C1140&lt;&gt;1),OR(CurriculumDetail!F1141&gt;0,CurriculumDetail!C1141&lt;&gt;1),OR(CurriculumDetail!F1142&gt;0,CurriculumDetail!C1142&lt;&gt;1),OR(CurriculumDetail!F1143&gt;0,CurriculumDetail!C1143&lt;&gt;1),OR(CurriculumDetail!F1144&gt;0,CurriculumDetail!C1144&lt;&gt;1),OR(CurriculumDetail!F1145&gt;0,CurriculumDetail!C1145&lt;&gt;1),OR(CurriculumDetail!F1146&gt;0,CurriculumDetail!C1146&lt;&gt;1),OR(CurriculumDetail!F1147&gt;0,CurriculumDetail!C1147&lt;&gt;1),OR(CurriculumDetail!F1148&gt;0,CurriculumDetail!C1148&lt;&gt;1),OR(CurriculumDetail!F1149&gt;0,CurriculumDetail!C1149&lt;&gt;1),OR(CurriculumDetail!F1150&gt;0,CurriculumDetail!C1150&lt;&gt;1),OR(CurriculumDetail!F1151&gt;0,CurriculumDetail!C1151&lt;&gt;1),OR(CurriculumDetail!F1152&gt;0,CurriculumDetail!C1152&lt;&gt;1),OR(CurriculumDetail!F1153&gt;0,CurriculumDetail!C1153&lt;&gt;1),OR(CurriculumDetail!F1154&gt;0,CurriculumDetail!C1154&lt;&gt;1),OR(CurriculumDetail!F1155&gt;0,CurriculumDetail!C1155&lt;&gt;1),OR(CurriculumDetail!F1156&gt;0,CurriculumDetail!C1156&lt;&gt;1),OR(CurriculumDetail!F1157&gt;0,CurriculumDetail!C1157&lt;&gt;1),OR(CurriculumDetail!F1158&gt;0,CurriculumDetail!C1158&lt;&gt;1),OR(CurriculumDetail!F1159&gt;0,CurriculumDetail!C1159&lt;&gt;1))</f>
        <v>1</v>
      </c>
      <c r="F159" s="1" t="b">
        <f aca="false">AND(OR(CurriculumDetail!F1140&gt;0,CurriculumDetail!C1140&lt;&gt;2),OR(CurriculumDetail!F1141&gt;0,CurriculumDetail!C1141&lt;&gt;2),OR(CurriculumDetail!F1142&gt;0,CurriculumDetail!C1142&lt;&gt;2),OR(CurriculumDetail!F1143&gt;0,CurriculumDetail!C1143&lt;&gt;2),OR(CurriculumDetail!F1144&gt;0,CurriculumDetail!C1144&lt;&gt;2),OR(CurriculumDetail!F1145&gt;0,CurriculumDetail!C1145&lt;&gt;2),OR(CurriculumDetail!F1146&gt;0,CurriculumDetail!C1146&lt;&gt;2),OR(CurriculumDetail!F1147&gt;0,CurriculumDetail!C1147&lt;&gt;2),OR(CurriculumDetail!F1148&gt;0,CurriculumDetail!C1148&lt;&gt;2),OR(CurriculumDetail!F1149&gt;0,CurriculumDetail!C1149&lt;&gt;2),OR(CurriculumDetail!F1150&gt;0,CurriculumDetail!C1150&lt;&gt;2),OR(CurriculumDetail!F1151&gt;0,CurriculumDetail!C1151&lt;&gt;2),OR(CurriculumDetail!F1152&gt;0,CurriculumDetail!C1152&lt;&gt;2),OR(CurriculumDetail!F1153&gt;0,CurriculumDetail!C1153&lt;&gt;2),OR(CurriculumDetail!F1154&gt;0,CurriculumDetail!C1154&lt;&gt;2),OR(CurriculumDetail!F1155&gt;0,CurriculumDetail!C1155&lt;&gt;2),OR(CurriculumDetail!F1156&gt;0,CurriculumDetail!C1156&lt;&gt;2),OR(CurriculumDetail!F1157&gt;0,CurriculumDetail!C1157&lt;&gt;2),OR(CurriculumDetail!F1158&gt;0,CurriculumDetail!C1158&lt;&gt;2),OR(CurriculumDetail!F1159&gt;0,CurriculumDetail!C1159&lt;&gt;2))</f>
        <v>1</v>
      </c>
      <c r="G159" s="1" t="str">
        <f aca="false">IF((COUNTA(CurriculumDetail!G1139:G1159) &gt; 0), "x", "")</f>
        <v/>
      </c>
      <c r="H159" s="1" t="str">
        <f aca="false">IF((COUNTA(CurriculumDetail!H1139:H1159) &gt; 0), "x", "")</f>
        <v>x</v>
      </c>
      <c r="I159" s="1" t="str">
        <f aca="false">IF((COUNTA(CurriculumDetail!I1139:I1159) &gt; 0), "x", "")</f>
        <v>x</v>
      </c>
      <c r="J159" s="1" t="str">
        <f aca="false">IF((COUNTA(CurriculumDetail!J1139:J1159) &gt; 0), "x", "")</f>
        <v/>
      </c>
      <c r="K159" s="1" t="str">
        <f aca="false">IF((COUNTA(CurriculumDetail!K1139:K1159) &gt; 0), "x", "")</f>
        <v/>
      </c>
      <c r="L159" s="1" t="str">
        <f aca="false">IF((COUNTA(CurriculumDetail!L1139:L1159) &gt; 0), "x", "")</f>
        <v/>
      </c>
      <c r="M159" s="1" t="str">
        <f aca="false">IF((COUNTA(CurriculumDetail!M1139:M1159) &gt; 0), "x", "")</f>
        <v>x</v>
      </c>
      <c r="N159" s="1" t="str">
        <f aca="false">IF((COUNTA(CurriculumDetail!N1139:N1159) &gt; 0), "x", "")</f>
        <v/>
      </c>
      <c r="O159" s="1" t="str">
        <f aca="false">IF((COUNTA(CurriculumDetail!O1139:O1159) &gt; 0), "x", "")</f>
        <v>x</v>
      </c>
      <c r="P159" s="1" t="str">
        <f aca="false">IF((COUNTA(CurriculumDetail!P1139:P1159) &gt; 0), "x", "")</f>
        <v>x</v>
      </c>
      <c r="Q159" s="1" t="str">
        <f aca="false">IF((COUNTA(CurriculumDetail!Q1139:Q1159) &gt; 0), "x", "")</f>
        <v/>
      </c>
      <c r="R159" s="1" t="str">
        <f aca="false">IF((COUNTA(CurriculumDetail!R1139:R1159) &gt; 0), "x", "")</f>
        <v/>
      </c>
      <c r="S159" s="1" t="str">
        <f aca="false">IF((COUNTA(CurriculumDetail!U1139:U1159) &gt; 0), "x", "")</f>
        <v/>
      </c>
      <c r="T159" s="1" t="str">
        <f aca="false">IF((COUNTA(CurriculumDetail!V1139:V1159) &gt; 0), "x", "")</f>
        <v>x</v>
      </c>
      <c r="U159" s="1" t="str">
        <f aca="false">IF((COUNTA(CurriculumDetail!W1139:W1159) &gt; 0), "x", "")</f>
        <v>x</v>
      </c>
      <c r="V159" s="1" t="str">
        <f aca="false">IF((COUNTA(CurriculumDetail!X1139:X1159) &gt; 0), "x", "")</f>
        <v/>
      </c>
      <c r="W159" s="1" t="str">
        <f aca="false">IF((COUNTA(#REF!) &gt; 0), "x", "")</f>
        <v>x</v>
      </c>
      <c r="X159" s="1" t="str">
        <f aca="false">IF((COUNTA(#REF!) &gt; 0), "x", "")</f>
        <v>x</v>
      </c>
      <c r="Y159" s="1" t="str">
        <f aca="false">IF((COUNTA(CurriculumDetail!Y1139:Y1159) &gt; 0), "x", "")</f>
        <v/>
      </c>
      <c r="Z159" s="1" t="str">
        <f aca="false">IF((COUNTA(CurriculumDetail!Z1139:Z1159) &gt; 0), "x", "")</f>
        <v/>
      </c>
      <c r="AA159" s="1" t="str">
        <f aca="false">IF((COUNTA(CurriculumDetail!AA1139:AA1159) &gt; 0), "x", "")</f>
        <v>x</v>
      </c>
      <c r="AB159" s="1" t="str">
        <f aca="false">IF((COUNTA(CurriculumDetail!AB1139:AB1159) &gt; 0), "x", "")</f>
        <v/>
      </c>
      <c r="AC159" s="1" t="str">
        <f aca="false">IF((COUNTA(CurriculumDetail!AC1139:AC1159) &gt; 0), "x", "")</f>
        <v/>
      </c>
      <c r="AD159" s="1" t="str">
        <f aca="false">IF((COUNTA(CurriculumDetail!AD1139:AD1159) &gt; 0), "x", "")</f>
        <v/>
      </c>
      <c r="AE159" s="1" t="str">
        <f aca="false">IF((COUNTA(CurriculumDetail!AE1139:AE1159) &gt; 0), "x", "")</f>
        <v/>
      </c>
      <c r="AF159" s="1" t="str">
        <f aca="false">IF((COUNTA(CurriculumDetail!AF1139:AF1159) &gt; 0), "x", "")</f>
        <v/>
      </c>
      <c r="AG159" s="1" t="str">
        <f aca="false">IF((COUNTA(CurriculumDetail!AG1139:AG1159) &gt; 0), "x", "")</f>
        <v/>
      </c>
      <c r="AH159" s="1" t="str">
        <f aca="false">IF((COUNTA(CurriculumDetail!AH1139:AH1159) &gt; 0), "x", "")</f>
        <v/>
      </c>
      <c r="AI159" s="1" t="str">
        <f aca="false">IF((COUNTA(CurriculumDetail!AI1139:AI1159) &gt; 0), "x", "")</f>
        <v/>
      </c>
      <c r="AJ159" s="1" t="str">
        <f aca="false">IF((COUNTA(CurriculumDetail!AJ1139:AJ1159) &gt; 0), "x", "")</f>
        <v/>
      </c>
    </row>
    <row collapsed="false" customFormat="true" customHeight="false" hidden="false" ht="12.65" outlineLevel="0" r="160" s="1">
      <c r="A160" s="25" t="s">
        <v>964</v>
      </c>
      <c r="B160" s="25" t="s">
        <v>1044</v>
      </c>
      <c r="C160" s="1" t="n">
        <v>0</v>
      </c>
      <c r="D160" s="1" t="n">
        <v>2</v>
      </c>
      <c r="E160" s="1" t="b">
        <f aca="false">AND(OR(CurriculumDetail!F1162&gt;0,CurriculumDetail!C1162&lt;&gt;1),OR(CurriculumDetail!F1163&gt;0,CurriculumDetail!C1163&lt;&gt;1),OR(CurriculumDetail!F1164&gt;0,CurriculumDetail!C1164&lt;&gt;1),OR(CurriculumDetail!F1165&gt;0,CurriculumDetail!C1165&lt;&gt;1),OR(CurriculumDetail!F1166&gt;0,CurriculumDetail!C1166&lt;&gt;1),OR(CurriculumDetail!F1167&gt;0,CurriculumDetail!C1167&lt;&gt;1),OR(CurriculumDetail!F1168&gt;0,CurriculumDetail!C1168&lt;&gt;1),OR(CurriculumDetail!F1169&gt;0,CurriculumDetail!C1169&lt;&gt;1),OR(CurriculumDetail!F1170&gt;0,CurriculumDetail!C1170&lt;&gt;1),OR(CurriculumDetail!F1171&gt;0,CurriculumDetail!C1171&lt;&gt;1))</f>
        <v>1</v>
      </c>
      <c r="F160" s="1" t="b">
        <f aca="false">AND(OR(CurriculumDetail!F1162&gt;0,CurriculumDetail!C1162&lt;&gt;2),OR(CurriculumDetail!F1163&gt;0,CurriculumDetail!C1163&lt;&gt;2),OR(CurriculumDetail!F1164&gt;0,CurriculumDetail!C1164&lt;&gt;2),OR(CurriculumDetail!F1165&gt;0,CurriculumDetail!C1165&lt;&gt;2),OR(CurriculumDetail!F1166&gt;0,CurriculumDetail!C1166&lt;&gt;2),OR(CurriculumDetail!F1167&gt;0,CurriculumDetail!C1167&lt;&gt;2),OR(CurriculumDetail!F1168&gt;0,CurriculumDetail!C1168&lt;&gt;2),OR(CurriculumDetail!F1169&gt;0,CurriculumDetail!C1169&lt;&gt;2),OR(CurriculumDetail!F1170&gt;0,CurriculumDetail!C1170&lt;&gt;2),OR(CurriculumDetail!F1171&gt;0,CurriculumDetail!C1171&lt;&gt;2))</f>
        <v>1</v>
      </c>
      <c r="G160" s="1" t="str">
        <f aca="false">IF((COUNTA(CurriculumDetail!G1161:G1171) &gt; 0), "x", "")</f>
        <v/>
      </c>
      <c r="H160" s="1" t="str">
        <f aca="false">IF((COUNTA(CurriculumDetail!H1161:H1171) &gt; 0), "x", "")</f>
        <v/>
      </c>
      <c r="I160" s="1" t="str">
        <f aca="false">IF((COUNTA(CurriculumDetail!I1161:I1171) &gt; 0), "x", "")</f>
        <v>x</v>
      </c>
      <c r="J160" s="1" t="str">
        <f aca="false">IF((COUNTA(CurriculumDetail!J1161:J1171) &gt; 0), "x", "")</f>
        <v/>
      </c>
      <c r="K160" s="1" t="str">
        <f aca="false">IF((COUNTA(CurriculumDetail!K1161:K1171) &gt; 0), "x", "")</f>
        <v/>
      </c>
      <c r="L160" s="1" t="str">
        <f aca="false">IF((COUNTA(CurriculumDetail!L1161:L1171) &gt; 0), "x", "")</f>
        <v/>
      </c>
      <c r="M160" s="1" t="str">
        <f aca="false">IF((COUNTA(CurriculumDetail!M1161:M1171) &gt; 0), "x", "")</f>
        <v/>
      </c>
      <c r="N160" s="1" t="str">
        <f aca="false">IF((COUNTA(CurriculumDetail!N1161:N1171) &gt; 0), "x", "")</f>
        <v/>
      </c>
      <c r="O160" s="1" t="str">
        <f aca="false">IF((COUNTA(CurriculumDetail!O1161:O1171) &gt; 0), "x", "")</f>
        <v>x</v>
      </c>
      <c r="P160" s="1" t="str">
        <f aca="false">IF((COUNTA(CurriculumDetail!P1161:P1171) &gt; 0), "x", "")</f>
        <v>x</v>
      </c>
      <c r="Q160" s="1" t="str">
        <f aca="false">IF((COUNTA(CurriculumDetail!Q1161:Q1171) &gt; 0), "x", "")</f>
        <v/>
      </c>
      <c r="R160" s="1" t="str">
        <f aca="false">IF((COUNTA(CurriculumDetail!R1161:R1171) &gt; 0), "x", "")</f>
        <v>x</v>
      </c>
      <c r="S160" s="1" t="str">
        <f aca="false">IF((COUNTA(CurriculumDetail!U1161:U1171) &gt; 0), "x", "")</f>
        <v/>
      </c>
      <c r="T160" s="1" t="str">
        <f aca="false">IF((COUNTA(CurriculumDetail!V1161:V1171) &gt; 0), "x", "")</f>
        <v>x</v>
      </c>
      <c r="U160" s="1" t="str">
        <f aca="false">IF((COUNTA(CurriculumDetail!W1161:W1171) &gt; 0), "x", "")</f>
        <v>x</v>
      </c>
      <c r="V160" s="1" t="str">
        <f aca="false">IF((COUNTA(CurriculumDetail!X1161:X1171) &gt; 0), "x", "")</f>
        <v/>
      </c>
      <c r="W160" s="1" t="str">
        <f aca="false">IF((COUNTA(#REF!) &gt; 0), "x", "")</f>
        <v>x</v>
      </c>
      <c r="X160" s="1" t="str">
        <f aca="false">IF((COUNTA(#REF!) &gt; 0), "x", "")</f>
        <v>x</v>
      </c>
      <c r="Y160" s="1" t="str">
        <f aca="false">IF((COUNTA(CurriculumDetail!Y1161:Y1171) &gt; 0), "x", "")</f>
        <v/>
      </c>
      <c r="Z160" s="1" t="str">
        <f aca="false">IF((COUNTA(CurriculumDetail!Z1161:Z1171) &gt; 0), "x", "")</f>
        <v/>
      </c>
      <c r="AA160" s="1" t="str">
        <f aca="false">IF((COUNTA(CurriculumDetail!AA1161:AA1171) &gt; 0), "x", "")</f>
        <v>x</v>
      </c>
      <c r="AB160" s="1" t="str">
        <f aca="false">IF((COUNTA(CurriculumDetail!AB1161:AB1171) &gt; 0), "x", "")</f>
        <v/>
      </c>
      <c r="AC160" s="1" t="str">
        <f aca="false">IF((COUNTA(CurriculumDetail!AC1161:AC1171) &gt; 0), "x", "")</f>
        <v/>
      </c>
      <c r="AD160" s="1" t="str">
        <f aca="false">IF((COUNTA(CurriculumDetail!AD1161:AD1171) &gt; 0), "x", "")</f>
        <v/>
      </c>
      <c r="AE160" s="1" t="str">
        <f aca="false">IF((COUNTA(CurriculumDetail!AE1161:AE1171) &gt; 0), "x", "")</f>
        <v/>
      </c>
      <c r="AF160" s="1" t="str">
        <f aca="false">IF((COUNTA(CurriculumDetail!AF1161:AF1171) &gt; 0), "x", "")</f>
        <v/>
      </c>
      <c r="AG160" s="1" t="str">
        <f aca="false">IF((COUNTA(CurriculumDetail!AG1161:AG1171) &gt; 0), "x", "")</f>
        <v/>
      </c>
      <c r="AH160" s="1" t="str">
        <f aca="false">IF((COUNTA(CurriculumDetail!AH1161:AH1171) &gt; 0), "x", "")</f>
        <v/>
      </c>
      <c r="AI160" s="1" t="str">
        <f aca="false">IF((COUNTA(CurriculumDetail!AI1161:AI1171) &gt; 0), "x", "")</f>
        <v/>
      </c>
      <c r="AJ160" s="1" t="str">
        <f aca="false">IF((COUNTA(CurriculumDetail!AJ1161:AJ1171) &gt; 0), "x", "")</f>
        <v/>
      </c>
    </row>
    <row collapsed="false" customFormat="true" customHeight="false" hidden="false" ht="12.65" outlineLevel="0" r="161" s="1">
      <c r="A161" s="25" t="s">
        <v>964</v>
      </c>
      <c r="B161" s="25" t="s">
        <v>1055</v>
      </c>
      <c r="C161" s="1" t="n">
        <v>0</v>
      </c>
      <c r="D161" s="1" t="n">
        <v>3</v>
      </c>
      <c r="E161" s="1" t="b">
        <f aca="false">AND(OR(CurriculumDetail!F1174&gt;0,CurriculumDetail!C1174&lt;&gt;1),OR(CurriculumDetail!F1175&gt;0,CurriculumDetail!C1175&lt;&gt;1),OR(CurriculumDetail!F1176&gt;0,CurriculumDetail!C1176&lt;&gt;1),OR(CurriculumDetail!F1177&gt;0,CurriculumDetail!C1177&lt;&gt;1),OR(CurriculumDetail!F1178&gt;0,CurriculumDetail!C1178&lt;&gt;1),OR(CurriculumDetail!F1179&gt;0,CurriculumDetail!C1179&lt;&gt;1),OR(CurriculumDetail!F1180&gt;0,CurriculumDetail!C1180&lt;&gt;1),OR(CurriculumDetail!F1181&gt;0,CurriculumDetail!C1181&lt;&gt;1),OR(CurriculumDetail!F1182&gt;0,CurriculumDetail!C1182&lt;&gt;1),OR(CurriculumDetail!F1183&gt;0,CurriculumDetail!C1183&lt;&gt;1),OR(CurriculumDetail!F1184&gt;0,CurriculumDetail!C1184&lt;&gt;1),OR(CurriculumDetail!F1185&gt;0,CurriculumDetail!C1185&lt;&gt;1),OR(CurriculumDetail!F1186&gt;0,CurriculumDetail!C1186&lt;&gt;1),OR(CurriculumDetail!F1187&gt;0,CurriculumDetail!C1187&lt;&gt;1))</f>
        <v>1</v>
      </c>
      <c r="F161" s="1" t="b">
        <f aca="false">AND(OR(CurriculumDetail!F1174&gt;0,CurriculumDetail!C1174&lt;&gt;2),OR(CurriculumDetail!F1175&gt;0,CurriculumDetail!C1175&lt;&gt;2),OR(CurriculumDetail!F1176&gt;0,CurriculumDetail!C1176&lt;&gt;2),OR(CurriculumDetail!F1177&gt;0,CurriculumDetail!C1177&lt;&gt;2),OR(CurriculumDetail!F1178&gt;0,CurriculumDetail!C1178&lt;&gt;2),OR(CurriculumDetail!F1179&gt;0,CurriculumDetail!C1179&lt;&gt;2),OR(CurriculumDetail!F1180&gt;0,CurriculumDetail!C1180&lt;&gt;2),OR(CurriculumDetail!F1181&gt;0,CurriculumDetail!C1181&lt;&gt;2),OR(CurriculumDetail!F1182&gt;0,CurriculumDetail!C1182&lt;&gt;2),OR(CurriculumDetail!F1183&gt;0,CurriculumDetail!C1183&lt;&gt;2),OR(CurriculumDetail!F1184&gt;0,CurriculumDetail!C1184&lt;&gt;2),OR(CurriculumDetail!F1185&gt;0,CurriculumDetail!C1185&lt;&gt;2),OR(CurriculumDetail!F1186&gt;0,CurriculumDetail!C1186&lt;&gt;2),OR(CurriculumDetail!F1187&gt;0,CurriculumDetail!C1187&lt;&gt;2))</f>
        <v>1</v>
      </c>
      <c r="G161" s="1" t="str">
        <f aca="false">IF((COUNTA(CurriculumDetail!G1173:G1187) &gt; 0), "x", "")</f>
        <v/>
      </c>
      <c r="H161" s="1" t="str">
        <f aca="false">IF((COUNTA(CurriculumDetail!H1173:H1187) &gt; 0), "x", "")</f>
        <v/>
      </c>
      <c r="I161" s="1" t="str">
        <f aca="false">IF((COUNTA(CurriculumDetail!I1173:I1187) &gt; 0), "x", "")</f>
        <v>x</v>
      </c>
      <c r="J161" s="1" t="str">
        <f aca="false">IF((COUNTA(CurriculumDetail!J1173:J1187) &gt; 0), "x", "")</f>
        <v>x</v>
      </c>
      <c r="K161" s="1" t="str">
        <f aca="false">IF((COUNTA(CurriculumDetail!K1173:K1187) &gt; 0), "x", "")</f>
        <v/>
      </c>
      <c r="L161" s="1" t="str">
        <f aca="false">IF((COUNTA(CurriculumDetail!L1173:L1187) &gt; 0), "x", "")</f>
        <v/>
      </c>
      <c r="M161" s="1" t="str">
        <f aca="false">IF((COUNTA(CurriculumDetail!M1173:M1187) &gt; 0), "x", "")</f>
        <v/>
      </c>
      <c r="N161" s="1" t="str">
        <f aca="false">IF((COUNTA(CurriculumDetail!N1173:N1187) &gt; 0), "x", "")</f>
        <v/>
      </c>
      <c r="O161" s="1" t="str">
        <f aca="false">IF((COUNTA(CurriculumDetail!O1173:O1187) &gt; 0), "x", "")</f>
        <v>x</v>
      </c>
      <c r="P161" s="1" t="str">
        <f aca="false">IF((COUNTA(CurriculumDetail!P1173:P1187) &gt; 0), "x", "")</f>
        <v>x</v>
      </c>
      <c r="Q161" s="1" t="str">
        <f aca="false">IF((COUNTA(CurriculumDetail!Q1173:Q1187) &gt; 0), "x", "")</f>
        <v/>
      </c>
      <c r="R161" s="1" t="str">
        <f aca="false">IF((COUNTA(CurriculumDetail!R1173:R1187) &gt; 0), "x", "")</f>
        <v/>
      </c>
      <c r="S161" s="1" t="str">
        <f aca="false">IF((COUNTA(CurriculumDetail!U1173:U1187) &gt; 0), "x", "")</f>
        <v/>
      </c>
      <c r="T161" s="1" t="str">
        <f aca="false">IF((COUNTA(CurriculumDetail!V1173:V1187) &gt; 0), "x", "")</f>
        <v>x</v>
      </c>
      <c r="U161" s="1" t="str">
        <f aca="false">IF((COUNTA(CurriculumDetail!W1173:W1187) &gt; 0), "x", "")</f>
        <v>x</v>
      </c>
      <c r="V161" s="1" t="str">
        <f aca="false">IF((COUNTA(CurriculumDetail!X1173:X1187) &gt; 0), "x", "")</f>
        <v/>
      </c>
      <c r="W161" s="1" t="str">
        <f aca="false">IF((COUNTA(#REF!) &gt; 0), "x", "")</f>
        <v>x</v>
      </c>
      <c r="X161" s="1" t="str">
        <f aca="false">IF((COUNTA(#REF!) &gt; 0), "x", "")</f>
        <v>x</v>
      </c>
      <c r="Y161" s="1" t="str">
        <f aca="false">IF((COUNTA(CurriculumDetail!Y1173:Y1187) &gt; 0), "x", "")</f>
        <v/>
      </c>
      <c r="Z161" s="1" t="str">
        <f aca="false">IF((COUNTA(CurriculumDetail!Z1173:Z1187) &gt; 0), "x", "")</f>
        <v/>
      </c>
      <c r="AA161" s="1" t="str">
        <f aca="false">IF((COUNTA(CurriculumDetail!AA1173:AA1187) &gt; 0), "x", "")</f>
        <v>x</v>
      </c>
      <c r="AB161" s="1" t="str">
        <f aca="false">IF((COUNTA(CurriculumDetail!AB1173:AB1187) &gt; 0), "x", "")</f>
        <v/>
      </c>
      <c r="AC161" s="1" t="str">
        <f aca="false">IF((COUNTA(CurriculumDetail!AC1173:AC1187) &gt; 0), "x", "")</f>
        <v/>
      </c>
      <c r="AD161" s="1" t="str">
        <f aca="false">IF((COUNTA(CurriculumDetail!AD1173:AD1187) &gt; 0), "x", "")</f>
        <v/>
      </c>
      <c r="AE161" s="1" t="str">
        <f aca="false">IF((COUNTA(CurriculumDetail!AE1173:AE1187) &gt; 0), "x", "")</f>
        <v/>
      </c>
      <c r="AF161" s="1" t="str">
        <f aca="false">IF((COUNTA(CurriculumDetail!AF1173:AF1187) &gt; 0), "x", "")</f>
        <v/>
      </c>
      <c r="AG161" s="1" t="str">
        <f aca="false">IF((COUNTA(CurriculumDetail!AG1173:AG1187) &gt; 0), "x", "")</f>
        <v/>
      </c>
      <c r="AH161" s="1" t="str">
        <f aca="false">IF((COUNTA(CurriculumDetail!AH1173:AH1187) &gt; 0), "x", "")</f>
        <v/>
      </c>
      <c r="AI161" s="1" t="str">
        <f aca="false">IF((COUNTA(CurriculumDetail!AI1173:AI1187) &gt; 0), "x", "")</f>
        <v/>
      </c>
      <c r="AJ161" s="1" t="str">
        <f aca="false">IF((COUNTA(CurriculumDetail!AJ1173:AJ1187) &gt; 0), "x", "")</f>
        <v/>
      </c>
    </row>
    <row collapsed="false" customFormat="true" customHeight="false" hidden="false" ht="12.65" outlineLevel="0" r="162" s="1">
      <c r="A162" s="25" t="s">
        <v>964</v>
      </c>
      <c r="B162" s="25" t="s">
        <v>1070</v>
      </c>
      <c r="C162" s="1" t="n">
        <v>0</v>
      </c>
      <c r="D162" s="1" t="n">
        <v>2</v>
      </c>
      <c r="E162" s="1" t="b">
        <f aca="false">AND(OR(CurriculumDetail!F1190&gt;0,CurriculumDetail!C1190&lt;&gt;1),OR(CurriculumDetail!F1191&gt;0,CurriculumDetail!C1191&lt;&gt;1),OR(CurriculumDetail!F1192&gt;0,CurriculumDetail!C1192&lt;&gt;1),OR(CurriculumDetail!F1193&gt;0,CurriculumDetail!C1193&lt;&gt;1),OR(CurriculumDetail!F1194&gt;0,CurriculumDetail!C1194&lt;&gt;1),OR(CurriculumDetail!F1195&gt;0,CurriculumDetail!C1195&lt;&gt;1))</f>
        <v>1</v>
      </c>
      <c r="F162" s="1" t="b">
        <f aca="false">AND(OR(CurriculumDetail!F1190&gt;0,CurriculumDetail!C1190&lt;&gt;2),OR(CurriculumDetail!F1191&gt;0,CurriculumDetail!C1191&lt;&gt;2),OR(CurriculumDetail!F1192&gt;0,CurriculumDetail!C1192&lt;&gt;2),OR(CurriculumDetail!F1193&gt;0,CurriculumDetail!C1193&lt;&gt;2),OR(CurriculumDetail!F1194&gt;0,CurriculumDetail!C1194&lt;&gt;2),OR(CurriculumDetail!F1195&gt;0,CurriculumDetail!C1195&lt;&gt;2))</f>
        <v>1</v>
      </c>
      <c r="G162" s="1" t="str">
        <f aca="false">IF((COUNTA(CurriculumDetail!G1189:G1195) &gt; 0), "x", "")</f>
        <v/>
      </c>
      <c r="H162" s="1" t="str">
        <f aca="false">IF((COUNTA(CurriculumDetail!H1189:H1195) &gt; 0), "x", "")</f>
        <v/>
      </c>
      <c r="I162" s="1" t="str">
        <f aca="false">IF((COUNTA(CurriculumDetail!I1189:I1195) &gt; 0), "x", "")</f>
        <v/>
      </c>
      <c r="J162" s="1" t="str">
        <f aca="false">IF((COUNTA(CurriculumDetail!J1189:J1195) &gt; 0), "x", "")</f>
        <v/>
      </c>
      <c r="K162" s="1" t="str">
        <f aca="false">IF((COUNTA(CurriculumDetail!K1189:K1195) &gt; 0), "x", "")</f>
        <v/>
      </c>
      <c r="L162" s="1" t="str">
        <f aca="false">IF((COUNTA(CurriculumDetail!L1189:L1195) &gt; 0), "x", "")</f>
        <v/>
      </c>
      <c r="M162" s="1" t="str">
        <f aca="false">IF((COUNTA(CurriculumDetail!M1189:M1195) &gt; 0), "x", "")</f>
        <v/>
      </c>
      <c r="N162" s="1" t="str">
        <f aca="false">IF((COUNTA(CurriculumDetail!N1189:N1195) &gt; 0), "x", "")</f>
        <v/>
      </c>
      <c r="O162" s="1" t="str">
        <f aca="false">IF((COUNTA(CurriculumDetail!O1189:O1195) &gt; 0), "x", "")</f>
        <v>x</v>
      </c>
      <c r="P162" s="1" t="str">
        <f aca="false">IF((COUNTA(CurriculumDetail!P1189:P1195) &gt; 0), "x", "")</f>
        <v>x</v>
      </c>
      <c r="Q162" s="1" t="str">
        <f aca="false">IF((COUNTA(CurriculumDetail!Q1189:Q1195) &gt; 0), "x", "")</f>
        <v/>
      </c>
      <c r="R162" s="1" t="str">
        <f aca="false">IF((COUNTA(CurriculumDetail!R1189:R1195) &gt; 0), "x", "")</f>
        <v/>
      </c>
      <c r="S162" s="1" t="str">
        <f aca="false">IF((COUNTA(CurriculumDetail!U1189:U1195) &gt; 0), "x", "")</f>
        <v/>
      </c>
      <c r="T162" s="1" t="str">
        <f aca="false">IF((COUNTA(CurriculumDetail!V1189:V1195) &gt; 0), "x", "")</f>
        <v/>
      </c>
      <c r="U162" s="1" t="str">
        <f aca="false">IF((COUNTA(CurriculumDetail!W1189:W1195) &gt; 0), "x", "")</f>
        <v>x</v>
      </c>
      <c r="V162" s="1" t="str">
        <f aca="false">IF((COUNTA(CurriculumDetail!X1189:X1195) &gt; 0), "x", "")</f>
        <v/>
      </c>
      <c r="W162" s="1" t="str">
        <f aca="false">IF((COUNTA(#REF!) &gt; 0), "x", "")</f>
        <v>x</v>
      </c>
      <c r="X162" s="1" t="str">
        <f aca="false">IF((COUNTA(#REF!) &gt; 0), "x", "")</f>
        <v>x</v>
      </c>
      <c r="Y162" s="1" t="str">
        <f aca="false">IF((COUNTA(CurriculumDetail!Y1189:Y1195) &gt; 0), "x", "")</f>
        <v/>
      </c>
      <c r="Z162" s="1" t="str">
        <f aca="false">IF((COUNTA(CurriculumDetail!Z1189:Z1195) &gt; 0), "x", "")</f>
        <v/>
      </c>
      <c r="AA162" s="1" t="str">
        <f aca="false">IF((COUNTA(CurriculumDetail!AA1189:AA1195) &gt; 0), "x", "")</f>
        <v>x</v>
      </c>
      <c r="AB162" s="1" t="str">
        <f aca="false">IF((COUNTA(CurriculumDetail!AB1189:AB1195) &gt; 0), "x", "")</f>
        <v/>
      </c>
      <c r="AC162" s="1" t="str">
        <f aca="false">IF((COUNTA(CurriculumDetail!AC1189:AC1195) &gt; 0), "x", "")</f>
        <v/>
      </c>
      <c r="AD162" s="1" t="str">
        <f aca="false">IF((COUNTA(CurriculumDetail!AD1189:AD1195) &gt; 0), "x", "")</f>
        <v/>
      </c>
      <c r="AE162" s="1" t="str">
        <f aca="false">IF((COUNTA(CurriculumDetail!AE1189:AE1195) &gt; 0), "x", "")</f>
        <v/>
      </c>
      <c r="AF162" s="1" t="str">
        <f aca="false">IF((COUNTA(CurriculumDetail!AF1189:AF1195) &gt; 0), "x", "")</f>
        <v/>
      </c>
      <c r="AG162" s="1" t="str">
        <f aca="false">IF((COUNTA(CurriculumDetail!AG1189:AG1195) &gt; 0), "x", "")</f>
        <v/>
      </c>
      <c r="AH162" s="1" t="str">
        <f aca="false">IF((COUNTA(CurriculumDetail!AH1189:AH1195) &gt; 0), "x", "")</f>
        <v/>
      </c>
      <c r="AI162" s="1" t="str">
        <f aca="false">IF((COUNTA(CurriculumDetail!AI1189:AI1195) &gt; 0), "x", "")</f>
        <v/>
      </c>
      <c r="AJ162" s="1" t="str">
        <f aca="false">IF((COUNTA(CurriculumDetail!AJ1189:AJ1195) &gt; 0), "x", "")</f>
        <v/>
      </c>
    </row>
    <row collapsed="false" customFormat="true" customHeight="false" hidden="false" ht="12.65" outlineLevel="0" r="163" s="1">
      <c r="A163" s="25" t="s">
        <v>964</v>
      </c>
      <c r="B163" s="25" t="s">
        <v>1077</v>
      </c>
      <c r="C163" s="1" t="n">
        <v>0</v>
      </c>
      <c r="D163" s="1" t="n">
        <v>0</v>
      </c>
      <c r="E163" s="1" t="b">
        <f aca="false">AND(OR(CurriculumDetail!F1198&gt;0,CurriculumDetail!C1198&lt;&gt;1),OR(CurriculumDetail!F1199&gt;0,CurriculumDetail!C1199&lt;&gt;1),OR(CurriculumDetail!F1200&gt;0,CurriculumDetail!C1200&lt;&gt;1),OR(CurriculumDetail!F1201&gt;0,CurriculumDetail!C1201&lt;&gt;1),OR(CurriculumDetail!F1202&gt;0,CurriculumDetail!C1202&lt;&gt;1))</f>
        <v>1</v>
      </c>
      <c r="F163" s="1" t="b">
        <f aca="false">AND(OR(CurriculumDetail!F1198&gt;0,CurriculumDetail!C1198&lt;&gt;2),OR(CurriculumDetail!F1199&gt;0,CurriculumDetail!C1199&lt;&gt;2),OR(CurriculumDetail!F1200&gt;0,CurriculumDetail!C1200&lt;&gt;2),OR(CurriculumDetail!F1201&gt;0,CurriculumDetail!C1201&lt;&gt;2),OR(CurriculumDetail!F1202&gt;0,CurriculumDetail!C1202&lt;&gt;2))</f>
        <v>1</v>
      </c>
      <c r="G163" s="1" t="str">
        <f aca="false">IF((COUNTA(CurriculumDetail!G1197:G1202) &gt; 0), "x", "")</f>
        <v/>
      </c>
      <c r="H163" s="1" t="str">
        <f aca="false">IF((COUNTA(CurriculumDetail!H1197:H1202) &gt; 0), "x", "")</f>
        <v/>
      </c>
      <c r="I163" s="1" t="str">
        <f aca="false">IF((COUNTA(CurriculumDetail!I1197:I1202) &gt; 0), "x", "")</f>
        <v/>
      </c>
      <c r="J163" s="1" t="str">
        <f aca="false">IF((COUNTA(CurriculumDetail!J1197:J1202) &gt; 0), "x", "")</f>
        <v/>
      </c>
      <c r="K163" s="1" t="str">
        <f aca="false">IF((COUNTA(CurriculumDetail!K1197:K1202) &gt; 0), "x", "")</f>
        <v/>
      </c>
      <c r="L163" s="1" t="str">
        <f aca="false">IF((COUNTA(CurriculumDetail!L1197:L1202) &gt; 0), "x", "")</f>
        <v/>
      </c>
      <c r="M163" s="1" t="str">
        <f aca="false">IF((COUNTA(CurriculumDetail!M1197:M1202) &gt; 0), "x", "")</f>
        <v/>
      </c>
      <c r="N163" s="1" t="str">
        <f aca="false">IF((COUNTA(CurriculumDetail!N1197:N1202) &gt; 0), "x", "")</f>
        <v/>
      </c>
      <c r="O163" s="1" t="str">
        <f aca="false">IF((COUNTA(CurriculumDetail!O1197:O1202) &gt; 0), "x", "")</f>
        <v/>
      </c>
      <c r="P163" s="1" t="str">
        <f aca="false">IF((COUNTA(CurriculumDetail!P1197:P1202) &gt; 0), "x", "")</f>
        <v/>
      </c>
      <c r="Q163" s="1" t="str">
        <f aca="false">IF((COUNTA(CurriculumDetail!Q1197:Q1202) &gt; 0), "x", "")</f>
        <v/>
      </c>
      <c r="R163" s="1" t="str">
        <f aca="false">IF((COUNTA(CurriculumDetail!R1197:R1202) &gt; 0), "x", "")</f>
        <v/>
      </c>
      <c r="S163" s="1" t="str">
        <f aca="false">IF((COUNTA(CurriculumDetail!U1197:U1202) &gt; 0), "x", "")</f>
        <v/>
      </c>
      <c r="T163" s="1" t="str">
        <f aca="false">IF((COUNTA(CurriculumDetail!V1197:V1202) &gt; 0), "x", "")</f>
        <v/>
      </c>
      <c r="U163" s="1" t="str">
        <f aca="false">IF((COUNTA(CurriculumDetail!W1197:W1202) &gt; 0), "x", "")</f>
        <v/>
      </c>
      <c r="V163" s="1" t="str">
        <f aca="false">IF((COUNTA(CurriculumDetail!X1197:X1202) &gt; 0), "x", "")</f>
        <v/>
      </c>
      <c r="W163" s="1" t="str">
        <f aca="false">IF((COUNTA(#REF!) &gt; 0), "x", "")</f>
        <v>x</v>
      </c>
      <c r="X163" s="1" t="str">
        <f aca="false">IF((COUNTA(#REF!) &gt; 0), "x", "")</f>
        <v>x</v>
      </c>
      <c r="Y163" s="1" t="str">
        <f aca="false">IF((COUNTA(CurriculumDetail!Y1197:Y1202) &gt; 0), "x", "")</f>
        <v/>
      </c>
      <c r="Z163" s="1" t="str">
        <f aca="false">IF((COUNTA(CurriculumDetail!Z1197:Z1202) &gt; 0), "x", "")</f>
        <v/>
      </c>
      <c r="AA163" s="1" t="str">
        <f aca="false">IF((COUNTA(CurriculumDetail!AA1197:AA1202) &gt; 0), "x", "")</f>
        <v>x</v>
      </c>
      <c r="AB163" s="1" t="str">
        <f aca="false">IF((COUNTA(CurriculumDetail!AB1197:AB1202) &gt; 0), "x", "")</f>
        <v/>
      </c>
      <c r="AC163" s="1" t="str">
        <f aca="false">IF((COUNTA(CurriculumDetail!AC1197:AC1202) &gt; 0), "x", "")</f>
        <v/>
      </c>
      <c r="AD163" s="1" t="str">
        <f aca="false">IF((COUNTA(CurriculumDetail!AD1197:AD1202) &gt; 0), "x", "")</f>
        <v/>
      </c>
      <c r="AE163" s="1" t="str">
        <f aca="false">IF((COUNTA(CurriculumDetail!AE1197:AE1202) &gt; 0), "x", "")</f>
        <v/>
      </c>
      <c r="AF163" s="1" t="str">
        <f aca="false">IF((COUNTA(CurriculumDetail!AF1197:AF1202) &gt; 0), "x", "")</f>
        <v/>
      </c>
      <c r="AG163" s="1" t="str">
        <f aca="false">IF((COUNTA(CurriculumDetail!AG1197:AG1202) &gt; 0), "x", "")</f>
        <v/>
      </c>
      <c r="AH163" s="1" t="str">
        <f aca="false">IF((COUNTA(CurriculumDetail!AH1197:AH1202) &gt; 0), "x", "")</f>
        <v/>
      </c>
      <c r="AI163" s="1" t="str">
        <f aca="false">IF((COUNTA(CurriculumDetail!AI1197:AI1202) &gt; 0), "x", "")</f>
        <v/>
      </c>
      <c r="AJ163" s="1" t="str">
        <f aca="false">IF((COUNTA(CurriculumDetail!AJ1197:AJ1202) &gt; 0), "x", "")</f>
        <v/>
      </c>
    </row>
    <row collapsed="false" customFormat="true" customHeight="false" hidden="false" ht="12.65" outlineLevel="0" r="164" s="1">
      <c r="A164" s="25" t="s">
        <v>964</v>
      </c>
      <c r="B164" s="25" t="s">
        <v>1083</v>
      </c>
      <c r="C164" s="1" t="n">
        <v>0</v>
      </c>
      <c r="D164" s="1" t="n">
        <v>1</v>
      </c>
      <c r="E164" s="1" t="b">
        <f aca="false">AND(OR(CurriculumDetail!F1205&gt;0,CurriculumDetail!C1205&lt;&gt;1),OR(CurriculumDetail!F1206&gt;0,CurriculumDetail!C1206&lt;&gt;1),OR(CurriculumDetail!F1207&gt;0,CurriculumDetail!C1207&lt;&gt;1),OR(CurriculumDetail!F1208&gt;0,CurriculumDetail!C1208&lt;&gt;1),OR(CurriculumDetail!F1209&gt;0,CurriculumDetail!C1209&lt;&gt;1),OR(CurriculumDetail!F1210&gt;0,CurriculumDetail!C1210&lt;&gt;1),OR(CurriculumDetail!F1211&gt;0,CurriculumDetail!C1211&lt;&gt;1))</f>
        <v>1</v>
      </c>
      <c r="F164" s="1" t="b">
        <f aca="false">AND(OR(CurriculumDetail!F1205&gt;0,CurriculumDetail!C1205&lt;&gt;2),OR(CurriculumDetail!F1206&gt;0,CurriculumDetail!C1206&lt;&gt;2),OR(CurriculumDetail!F1207&gt;0,CurriculumDetail!C1207&lt;&gt;2),OR(CurriculumDetail!F1208&gt;0,CurriculumDetail!C1208&lt;&gt;2),OR(CurriculumDetail!F1209&gt;0,CurriculumDetail!C1209&lt;&gt;2),OR(CurriculumDetail!F1210&gt;0,CurriculumDetail!C1210&lt;&gt;2),OR(CurriculumDetail!F1211&gt;0,CurriculumDetail!C1211&lt;&gt;2))</f>
        <v>1</v>
      </c>
      <c r="G164" s="1" t="str">
        <f aca="false">IF((COUNTA(CurriculumDetail!G1204:G1211) &gt; 0), "x", "")</f>
        <v/>
      </c>
      <c r="H164" s="1" t="str">
        <f aca="false">IF((COUNTA(CurriculumDetail!H1204:H1211) &gt; 0), "x", "")</f>
        <v/>
      </c>
      <c r="I164" s="1" t="str">
        <f aca="false">IF((COUNTA(CurriculumDetail!I1204:I1211) &gt; 0), "x", "")</f>
        <v/>
      </c>
      <c r="J164" s="1" t="str">
        <f aca="false">IF((COUNTA(CurriculumDetail!J1204:J1211) &gt; 0), "x", "")</f>
        <v/>
      </c>
      <c r="K164" s="1" t="str">
        <f aca="false">IF((COUNTA(CurriculumDetail!K1204:K1211) &gt; 0), "x", "")</f>
        <v/>
      </c>
      <c r="L164" s="1" t="str">
        <f aca="false">IF((COUNTA(CurriculumDetail!L1204:L1211) &gt; 0), "x", "")</f>
        <v/>
      </c>
      <c r="M164" s="1" t="str">
        <f aca="false">IF((COUNTA(CurriculumDetail!M1204:M1211) &gt; 0), "x", "")</f>
        <v/>
      </c>
      <c r="N164" s="1" t="str">
        <f aca="false">IF((COUNTA(CurriculumDetail!N1204:N1211) &gt; 0), "x", "")</f>
        <v/>
      </c>
      <c r="O164" s="1" t="str">
        <f aca="false">IF((COUNTA(CurriculumDetail!O1204:O1211) &gt; 0), "x", "")</f>
        <v/>
      </c>
      <c r="P164" s="1" t="str">
        <f aca="false">IF((COUNTA(CurriculumDetail!P1204:P1211) &gt; 0), "x", "")</f>
        <v/>
      </c>
      <c r="Q164" s="1" t="str">
        <f aca="false">IF((COUNTA(CurriculumDetail!Q1204:Q1211) &gt; 0), "x", "")</f>
        <v/>
      </c>
      <c r="R164" s="1" t="str">
        <f aca="false">IF((COUNTA(CurriculumDetail!R1204:R1211) &gt; 0), "x", "")</f>
        <v/>
      </c>
      <c r="S164" s="1" t="str">
        <f aca="false">IF((COUNTA(CurriculumDetail!U1204:U1211) &gt; 0), "x", "")</f>
        <v/>
      </c>
      <c r="T164" s="1" t="str">
        <f aca="false">IF((COUNTA(CurriculumDetail!V1204:V1211) &gt; 0), "x", "")</f>
        <v/>
      </c>
      <c r="U164" s="1" t="str">
        <f aca="false">IF((COUNTA(CurriculumDetail!W1204:W1211) &gt; 0), "x", "")</f>
        <v/>
      </c>
      <c r="V164" s="1" t="str">
        <f aca="false">IF((COUNTA(CurriculumDetail!X1204:X1211) &gt; 0), "x", "")</f>
        <v/>
      </c>
      <c r="W164" s="1" t="str">
        <f aca="false">IF((COUNTA(#REF!) &gt; 0), "x", "")</f>
        <v>x</v>
      </c>
      <c r="X164" s="1" t="str">
        <f aca="false">IF((COUNTA(#REF!) &gt; 0), "x", "")</f>
        <v>x</v>
      </c>
      <c r="Y164" s="1" t="str">
        <f aca="false">IF((COUNTA(CurriculumDetail!Y1204:Y1211) &gt; 0), "x", "")</f>
        <v/>
      </c>
      <c r="Z164" s="1" t="str">
        <f aca="false">IF((COUNTA(CurriculumDetail!Z1204:Z1211) &gt; 0), "x", "")</f>
        <v/>
      </c>
      <c r="AA164" s="1" t="str">
        <f aca="false">IF((COUNTA(CurriculumDetail!AA1204:AA1211) &gt; 0), "x", "")</f>
        <v>x</v>
      </c>
      <c r="AB164" s="1" t="str">
        <f aca="false">IF((COUNTA(CurriculumDetail!AB1204:AB1211) &gt; 0), "x", "")</f>
        <v/>
      </c>
      <c r="AC164" s="1" t="str">
        <f aca="false">IF((COUNTA(CurriculumDetail!AC1204:AC1211) &gt; 0), "x", "")</f>
        <v/>
      </c>
      <c r="AD164" s="1" t="str">
        <f aca="false">IF((COUNTA(CurriculumDetail!AD1204:AD1211) &gt; 0), "x", "")</f>
        <v/>
      </c>
      <c r="AE164" s="1" t="str">
        <f aca="false">IF((COUNTA(CurriculumDetail!AE1204:AE1211) &gt; 0), "x", "")</f>
        <v/>
      </c>
      <c r="AF164" s="1" t="str">
        <f aca="false">IF((COUNTA(CurriculumDetail!AF1204:AF1211) &gt; 0), "x", "")</f>
        <v/>
      </c>
      <c r="AG164" s="1" t="str">
        <f aca="false">IF((COUNTA(CurriculumDetail!AG1204:AG1211) &gt; 0), "x", "")</f>
        <v/>
      </c>
      <c r="AH164" s="1" t="str">
        <f aca="false">IF((COUNTA(CurriculumDetail!AH1204:AH1211) &gt; 0), "x", "")</f>
        <v/>
      </c>
      <c r="AI164" s="1" t="str">
        <f aca="false">IF((COUNTA(CurriculumDetail!AI1204:AI1211) &gt; 0), "x", "")</f>
        <v/>
      </c>
      <c r="AJ164" s="1" t="str">
        <f aca="false">IF((COUNTA(CurriculumDetail!AJ1204:AJ1211) &gt; 0), "x", "")</f>
        <v/>
      </c>
    </row>
    <row collapsed="false" customFormat="true" customHeight="false" hidden="false" ht="12.65" outlineLevel="0" r="165" s="1">
      <c r="A165" s="25" t="s">
        <v>1091</v>
      </c>
      <c r="B165" s="25" t="s">
        <v>1107</v>
      </c>
      <c r="C165" s="1" t="n">
        <v>6</v>
      </c>
      <c r="D165" s="1" t="n">
        <v>0</v>
      </c>
      <c r="E165" s="1" t="b">
        <f aca="false">AND(OR(CurriculumDetail!F1180&gt;0,CurriculumDetail!C1180&lt;&gt;1),OR(CurriculumDetail!F1181&gt;0,CurriculumDetail!C1181&lt;&gt;1),OR(CurriculumDetail!F1182&gt;0,CurriculumDetail!C1182&lt;&gt;1),OR(CurriculumDetail!F1183&gt;0,CurriculumDetail!C1183&lt;&gt;1),OR(CurriculumDetail!F1184&gt;0,CurriculumDetail!C1184&lt;&gt;1),OR(CurriculumDetail!F1185&gt;0,CurriculumDetail!C1185&lt;&gt;1))</f>
        <v>1</v>
      </c>
      <c r="F165" s="1" t="b">
        <f aca="false">AND(OR(CurriculumDetail!F1180&gt;0,CurriculumDetail!C1180&lt;&gt;2),OR(CurriculumDetail!F1181&gt;0,CurriculumDetail!C1181&lt;&gt;2),OR(CurriculumDetail!F1182&gt;0,CurriculumDetail!C1182&lt;&gt;2),OR(CurriculumDetail!F1183&gt;0,CurriculumDetail!C1183&lt;&gt;2),OR(CurriculumDetail!F1184&gt;0,CurriculumDetail!C1184&lt;&gt;2),OR(CurriculumDetail!F1185&gt;0,CurriculumDetail!C1185&lt;&gt;2))</f>
        <v>1</v>
      </c>
      <c r="G165" s="1" t="str">
        <f aca="false">IF((COUNTA(CurriculumDetail!G1179:G1185) &gt; 0), "x", "")</f>
        <v/>
      </c>
      <c r="H165" s="1" t="str">
        <f aca="false">IF((COUNTA(CurriculumDetail!H1179:H1185) &gt; 0), "x", "")</f>
        <v/>
      </c>
      <c r="I165" s="1" t="str">
        <f aca="false">IF((COUNTA(CurriculumDetail!I1179:I1185) &gt; 0), "x", "")</f>
        <v>x</v>
      </c>
      <c r="J165" s="1" t="str">
        <f aca="false">IF((COUNTA(CurriculumDetail!J1179:J1185) &gt; 0), "x", "")</f>
        <v>x</v>
      </c>
      <c r="K165" s="1" t="str">
        <f aca="false">IF((COUNTA(CurriculumDetail!K1179:K1185) &gt; 0), "x", "")</f>
        <v/>
      </c>
      <c r="L165" s="1" t="str">
        <f aca="false">IF((COUNTA(CurriculumDetail!L1179:L1185) &gt; 0), "x", "")</f>
        <v/>
      </c>
      <c r="M165" s="1" t="str">
        <f aca="false">IF((COUNTA(CurriculumDetail!M1179:M1185) &gt; 0), "x", "")</f>
        <v/>
      </c>
      <c r="N165" s="1" t="str">
        <f aca="false">IF((COUNTA(CurriculumDetail!N1179:N1185) &gt; 0), "x", "")</f>
        <v/>
      </c>
      <c r="O165" s="1" t="str">
        <f aca="false">IF((COUNTA(CurriculumDetail!O1179:O1185) &gt; 0), "x", "")</f>
        <v>x</v>
      </c>
      <c r="P165" s="1" t="str">
        <f aca="false">IF((COUNTA(CurriculumDetail!P1179:P1185) &gt; 0), "x", "")</f>
        <v>x</v>
      </c>
      <c r="Q165" s="1" t="str">
        <f aca="false">IF((COUNTA(CurriculumDetail!Q1179:Q1185) &gt; 0), "x", "")</f>
        <v/>
      </c>
      <c r="R165" s="1" t="str">
        <f aca="false">IF((COUNTA(CurriculumDetail!R1179:R1185) &gt; 0), "x", "")</f>
        <v/>
      </c>
      <c r="S165" s="1" t="str">
        <f aca="false">IF((COUNTA(CurriculumDetail!U1179:U1185) &gt; 0), "x", "")</f>
        <v/>
      </c>
      <c r="T165" s="1" t="str">
        <f aca="false">IF((COUNTA(CurriculumDetail!V1179:V1185) &gt; 0), "x", "")</f>
        <v>x</v>
      </c>
      <c r="U165" s="1" t="str">
        <f aca="false">IF((COUNTA(CurriculumDetail!W1179:W1185) &gt; 0), "x", "")</f>
        <v>x</v>
      </c>
      <c r="V165" s="1" t="str">
        <f aca="false">IF((COUNTA(CurriculumDetail!X1179:X1185) &gt; 0), "x", "")</f>
        <v/>
      </c>
      <c r="W165" s="1" t="str">
        <f aca="false">IF((COUNTA(#REF!) &gt; 0), "x", "")</f>
        <v>x</v>
      </c>
      <c r="X165" s="1" t="str">
        <f aca="false">IF((COUNTA(#REF!) &gt; 0), "x", "")</f>
        <v>x</v>
      </c>
      <c r="Y165" s="1" t="str">
        <f aca="false">IF((COUNTA(CurriculumDetail!Y1179:Y1185) &gt; 0), "x", "")</f>
        <v/>
      </c>
      <c r="Z165" s="1" t="str">
        <f aca="false">IF((COUNTA(CurriculumDetail!Z1179:Z1185) &gt; 0), "x", "")</f>
        <v/>
      </c>
      <c r="AA165" s="1" t="str">
        <f aca="false">IF((COUNTA(CurriculumDetail!AA1179:AA1185) &gt; 0), "x", "")</f>
        <v>x</v>
      </c>
      <c r="AB165" s="1" t="str">
        <f aca="false">IF((COUNTA(CurriculumDetail!AB1179:AB1185) &gt; 0), "x", "")</f>
        <v/>
      </c>
      <c r="AC165" s="1" t="str">
        <f aca="false">IF((COUNTA(CurriculumDetail!AC1179:AC1185) &gt; 0), "x", "")</f>
        <v/>
      </c>
      <c r="AD165" s="1" t="str">
        <f aca="false">IF((COUNTA(CurriculumDetail!AD1179:AD1185) &gt; 0), "x", "")</f>
        <v/>
      </c>
      <c r="AE165" s="1" t="str">
        <f aca="false">IF((COUNTA(CurriculumDetail!AE1179:AE1185) &gt; 0), "x", "")</f>
        <v/>
      </c>
      <c r="AF165" s="1" t="str">
        <f aca="false">IF((COUNTA(CurriculumDetail!AF1179:AF1185) &gt; 0), "x", "")</f>
        <v/>
      </c>
      <c r="AG165" s="1" t="str">
        <f aca="false">IF((COUNTA(CurriculumDetail!AG1179:AG1185) &gt; 0), "x", "")</f>
        <v/>
      </c>
      <c r="AH165" s="1" t="str">
        <f aca="false">IF((COUNTA(CurriculumDetail!AH1179:AH1185) &gt; 0), "x", "")</f>
        <v/>
      </c>
      <c r="AI165" s="1" t="str">
        <f aca="false">IF((COUNTA(CurriculumDetail!AI1179:AI1185) &gt; 0), "x", "")</f>
        <v/>
      </c>
      <c r="AJ165" s="1" t="str">
        <f aca="false">IF((COUNTA(CurriculumDetail!AJ1179:AJ1185) &gt; 0), "x", "")</f>
        <v/>
      </c>
    </row>
    <row collapsed="false" customFormat="true" customHeight="false" hidden="false" ht="12.65" outlineLevel="0" r="166" s="1">
      <c r="A166" s="25" t="s">
        <v>1091</v>
      </c>
      <c r="B166" s="25" t="s">
        <v>1092</v>
      </c>
      <c r="C166" s="1" t="n">
        <v>3</v>
      </c>
      <c r="D166" s="1" t="n">
        <v>0</v>
      </c>
      <c r="E166" s="1" t="b">
        <f aca="false">AND(OR(CurriculumDetail!F1214&gt;0,CurriculumDetail!C1214&lt;&gt;1),OR(CurriculumDetail!F1215&gt;0,CurriculumDetail!C1215&lt;&gt;1),OR(CurriculumDetail!F1216&gt;0,CurriculumDetail!C1216&lt;&gt;1),OR(CurriculumDetail!F1217&gt;0,CurriculumDetail!C1217&lt;&gt;1),OR(CurriculumDetail!F1218&gt;0,CurriculumDetail!C1218&lt;&gt;1),OR(CurriculumDetail!F1219&gt;0,CurriculumDetail!C1219&lt;&gt;1),OR(CurriculumDetail!F1220&gt;0,CurriculumDetail!C1220&lt;&gt;1),OR(CurriculumDetail!F1221&gt;0,CurriculumDetail!C1221&lt;&gt;1))</f>
        <v>1</v>
      </c>
      <c r="F166" s="1" t="b">
        <f aca="false">AND(OR(CurriculumDetail!F1214&gt;0,CurriculumDetail!C1214&lt;&gt;2),OR(CurriculumDetail!F1215&gt;0,CurriculumDetail!C1215&lt;&gt;2),OR(CurriculumDetail!F1216&gt;0,CurriculumDetail!C1216&lt;&gt;2),OR(CurriculumDetail!F1217&gt;0,CurriculumDetail!C1217&lt;&gt;2),OR(CurriculumDetail!F1218&gt;0,CurriculumDetail!C1218&lt;&gt;2),OR(CurriculumDetail!F1219&gt;0,CurriculumDetail!C1219&lt;&gt;2),OR(CurriculumDetail!F1220&gt;0,CurriculumDetail!C1220&lt;&gt;2),OR(CurriculumDetail!F1221&gt;0,CurriculumDetail!C1221&lt;&gt;2))</f>
        <v>1</v>
      </c>
      <c r="G166" s="1" t="str">
        <f aca="false">IF((COUNTA(CurriculumDetail!G1213:G1221) &gt; 0), "x", "")</f>
        <v/>
      </c>
      <c r="H166" s="1" t="str">
        <f aca="false">IF((COUNTA(CurriculumDetail!H1213:H1221) &gt; 0), "x", "")</f>
        <v/>
      </c>
      <c r="I166" s="1" t="str">
        <f aca="false">IF((COUNTA(CurriculumDetail!I1213:I1221) &gt; 0), "x", "")</f>
        <v/>
      </c>
      <c r="J166" s="1" t="str">
        <f aca="false">IF((COUNTA(CurriculumDetail!J1213:J1221) &gt; 0), "x", "")</f>
        <v>x</v>
      </c>
      <c r="K166" s="1" t="str">
        <f aca="false">IF((COUNTA(CurriculumDetail!K1213:K1221) &gt; 0), "x", "")</f>
        <v>x</v>
      </c>
      <c r="L166" s="1" t="str">
        <f aca="false">IF((COUNTA(CurriculumDetail!L1213:L1221) &gt; 0), "x", "")</f>
        <v>x</v>
      </c>
      <c r="M166" s="1" t="str">
        <f aca="false">IF((COUNTA(CurriculumDetail!M1213:M1221) &gt; 0), "x", "")</f>
        <v>x</v>
      </c>
      <c r="N166" s="1" t="str">
        <f aca="false">IF((COUNTA(CurriculumDetail!N1213:N1221) &gt; 0), "x", "")</f>
        <v/>
      </c>
      <c r="O166" s="1" t="str">
        <f aca="false">IF((COUNTA(CurriculumDetail!O1213:O1221) &gt; 0), "x", "")</f>
        <v/>
      </c>
      <c r="P166" s="1" t="str">
        <f aca="false">IF((COUNTA(CurriculumDetail!P1213:P1221) &gt; 0), "x", "")</f>
        <v/>
      </c>
      <c r="Q166" s="1" t="str">
        <f aca="false">IF((COUNTA(CurriculumDetail!Q1213:Q1221) &gt; 0), "x", "")</f>
        <v/>
      </c>
      <c r="R166" s="1" t="str">
        <f aca="false">IF((COUNTA(CurriculumDetail!R1213:R1221) &gt; 0), "x", "")</f>
        <v>x</v>
      </c>
      <c r="S166" s="1" t="str">
        <f aca="false">IF((COUNTA(CurriculumDetail!U1213:U1221) &gt; 0), "x", "")</f>
        <v/>
      </c>
      <c r="T166" s="1" t="str">
        <f aca="false">IF((COUNTA(CurriculumDetail!V1213:V1221) &gt; 0), "x", "")</f>
        <v/>
      </c>
      <c r="U166" s="1" t="str">
        <f aca="false">IF((COUNTA(CurriculumDetail!W1213:W1221) &gt; 0), "x", "")</f>
        <v/>
      </c>
      <c r="V166" s="1" t="str">
        <f aca="false">IF((COUNTA(CurriculumDetail!X1213:X1221) &gt; 0), "x", "")</f>
        <v/>
      </c>
      <c r="W166" s="1" t="str">
        <f aca="false">IF((COUNTA(#REF!) &gt; 0), "x", "")</f>
        <v>x</v>
      </c>
      <c r="X166" s="1" t="str">
        <f aca="false">IF((COUNTA(#REF!) &gt; 0), "x", "")</f>
        <v>x</v>
      </c>
      <c r="Y166" s="1" t="str">
        <f aca="false">IF((COUNTA(CurriculumDetail!Y1213:Y1221) &gt; 0), "x", "")</f>
        <v/>
      </c>
      <c r="Z166" s="1" t="str">
        <f aca="false">IF((COUNTA(CurriculumDetail!Z1213:Z1221) &gt; 0), "x", "")</f>
        <v/>
      </c>
      <c r="AA166" s="1" t="str">
        <f aca="false">IF((COUNTA(CurriculumDetail!AA1213:AA1221) &gt; 0), "x", "")</f>
        <v>x</v>
      </c>
      <c r="AB166" s="1" t="str">
        <f aca="false">IF((COUNTA(CurriculumDetail!AB1213:AB1221) &gt; 0), "x", "")</f>
        <v/>
      </c>
      <c r="AC166" s="1" t="str">
        <f aca="false">IF((COUNTA(CurriculumDetail!AC1213:AC1221) &gt; 0), "x", "")</f>
        <v/>
      </c>
      <c r="AD166" s="1" t="str">
        <f aca="false">IF((COUNTA(CurriculumDetail!AD1213:AD1221) &gt; 0), "x", "")</f>
        <v/>
      </c>
      <c r="AE166" s="1" t="str">
        <f aca="false">IF((COUNTA(CurriculumDetail!AE1213:AE1221) &gt; 0), "x", "")</f>
        <v/>
      </c>
      <c r="AF166" s="1" t="str">
        <f aca="false">IF((COUNTA(CurriculumDetail!AF1213:AF1221) &gt; 0), "x", "")</f>
        <v/>
      </c>
      <c r="AG166" s="1" t="str">
        <f aca="false">IF((COUNTA(CurriculumDetail!AG1213:AG1221) &gt; 0), "x", "")</f>
        <v/>
      </c>
      <c r="AH166" s="1" t="str">
        <f aca="false">IF((COUNTA(CurriculumDetail!AH1213:AH1221) &gt; 0), "x", "")</f>
        <v/>
      </c>
      <c r="AI166" s="1" t="str">
        <f aca="false">IF((COUNTA(CurriculumDetail!AI1213:AI1221) &gt; 0), "x", "")</f>
        <v/>
      </c>
      <c r="AJ166" s="1" t="str">
        <f aca="false">IF((COUNTA(CurriculumDetail!AJ1213:AJ1221) &gt; 0), "x", "")</f>
        <v/>
      </c>
    </row>
    <row collapsed="false" customFormat="true" customHeight="false" hidden="false" ht="12.65" outlineLevel="0" r="167" s="1">
      <c r="A167" s="25" t="s">
        <v>1091</v>
      </c>
      <c r="B167" s="25" t="s">
        <v>1101</v>
      </c>
      <c r="C167" s="1" t="n">
        <v>3</v>
      </c>
      <c r="D167" s="1" t="n">
        <v>0</v>
      </c>
      <c r="E167" s="1" t="b">
        <f aca="false">AND(OR(CurriculumDetail!F1224&gt;0,CurriculumDetail!C1224&lt;&gt;1),OR(CurriculumDetail!F1225&gt;0,CurriculumDetail!C1225&lt;&gt;1),OR(CurriculumDetail!F1226&gt;0,CurriculumDetail!C1226&lt;&gt;1),OR(CurriculumDetail!F1227&gt;0,CurriculumDetail!C1227&lt;&gt;1),OR(CurriculumDetail!F1228&gt;0,CurriculumDetail!C1228&lt;&gt;1))</f>
        <v>1</v>
      </c>
      <c r="F167" s="1" t="b">
        <f aca="false">AND(OR(CurriculumDetail!F1224&gt;0,CurriculumDetail!C1224&lt;&gt;2),OR(CurriculumDetail!F1225&gt;0,CurriculumDetail!C1225&lt;&gt;2),OR(CurriculumDetail!F1226&gt;0,CurriculumDetail!C1226&lt;&gt;2),OR(CurriculumDetail!F1227&gt;0,CurriculumDetail!C1227&lt;&gt;2),OR(CurriculumDetail!F1228&gt;0,CurriculumDetail!C1228&lt;&gt;2))</f>
        <v>1</v>
      </c>
      <c r="G167" s="1" t="str">
        <f aca="false">IF((COUNTA(CurriculumDetail!G1223:G1228) &gt; 0), "x", "")</f>
        <v/>
      </c>
      <c r="H167" s="1" t="str">
        <f aca="false">IF((COUNTA(CurriculumDetail!H1223:H1228) &gt; 0), "x", "")</f>
        <v/>
      </c>
      <c r="I167" s="1" t="str">
        <f aca="false">IF((COUNTA(CurriculumDetail!I1223:I1228) &gt; 0), "x", "")</f>
        <v/>
      </c>
      <c r="J167" s="1" t="str">
        <f aca="false">IF((COUNTA(CurriculumDetail!J1223:J1228) &gt; 0), "x", "")</f>
        <v/>
      </c>
      <c r="K167" s="1" t="str">
        <f aca="false">IF((COUNTA(CurriculumDetail!K1223:K1228) &gt; 0), "x", "")</f>
        <v/>
      </c>
      <c r="L167" s="1" t="str">
        <f aca="false">IF((COUNTA(CurriculumDetail!L1223:L1228) &gt; 0), "x", "")</f>
        <v>x</v>
      </c>
      <c r="M167" s="1" t="str">
        <f aca="false">IF((COUNTA(CurriculumDetail!M1223:M1228) &gt; 0), "x", "")</f>
        <v/>
      </c>
      <c r="N167" s="1" t="str">
        <f aca="false">IF((COUNTA(CurriculumDetail!N1223:N1228) &gt; 0), "x", "")</f>
        <v/>
      </c>
      <c r="O167" s="1" t="str">
        <f aca="false">IF((COUNTA(CurriculumDetail!O1223:O1228) &gt; 0), "x", "")</f>
        <v/>
      </c>
      <c r="P167" s="1" t="str">
        <f aca="false">IF((COUNTA(CurriculumDetail!P1223:P1228) &gt; 0), "x", "")</f>
        <v/>
      </c>
      <c r="Q167" s="1" t="str">
        <f aca="false">IF((COUNTA(CurriculumDetail!Q1223:Q1228) &gt; 0), "x", "")</f>
        <v/>
      </c>
      <c r="R167" s="1" t="str">
        <f aca="false">IF((COUNTA(CurriculumDetail!R1223:R1228) &gt; 0), "x", "")</f>
        <v>x</v>
      </c>
      <c r="S167" s="1" t="str">
        <f aca="false">IF((COUNTA(CurriculumDetail!U1223:U1228) &gt; 0), "x", "")</f>
        <v/>
      </c>
      <c r="T167" s="1" t="str">
        <f aca="false">IF((COUNTA(CurriculumDetail!V1223:V1228) &gt; 0), "x", "")</f>
        <v/>
      </c>
      <c r="U167" s="1" t="str">
        <f aca="false">IF((COUNTA(CurriculumDetail!W1223:W1228) &gt; 0), "x", "")</f>
        <v/>
      </c>
      <c r="V167" s="1" t="str">
        <f aca="false">IF((COUNTA(CurriculumDetail!X1223:X1228) &gt; 0), "x", "")</f>
        <v/>
      </c>
      <c r="W167" s="1" t="str">
        <f aca="false">IF((COUNTA(#REF!) &gt; 0), "x", "")</f>
        <v>x</v>
      </c>
      <c r="X167" s="1" t="str">
        <f aca="false">IF((COUNTA(#REF!) &gt; 0), "x", "")</f>
        <v>x</v>
      </c>
      <c r="Y167" s="1" t="str">
        <f aca="false">IF((COUNTA(CurriculumDetail!Y1223:Y1228) &gt; 0), "x", "")</f>
        <v/>
      </c>
      <c r="Z167" s="1" t="str">
        <f aca="false">IF((COUNTA(CurriculumDetail!Z1223:Z1228) &gt; 0), "x", "")</f>
        <v/>
      </c>
      <c r="AA167" s="1" t="str">
        <f aca="false">IF((COUNTA(CurriculumDetail!AA1223:AA1228) &gt; 0), "x", "")</f>
        <v>x</v>
      </c>
      <c r="AB167" s="1" t="str">
        <f aca="false">IF((COUNTA(CurriculumDetail!AB1223:AB1228) &gt; 0), "x", "")</f>
        <v/>
      </c>
      <c r="AC167" s="1" t="str">
        <f aca="false">IF((COUNTA(CurriculumDetail!AC1223:AC1228) &gt; 0), "x", "")</f>
        <v/>
      </c>
      <c r="AD167" s="1" t="str">
        <f aca="false">IF((COUNTA(CurriculumDetail!AD1223:AD1228) &gt; 0), "x", "")</f>
        <v/>
      </c>
      <c r="AE167" s="1" t="str">
        <f aca="false">IF((COUNTA(CurriculumDetail!AE1223:AE1228) &gt; 0), "x", "")</f>
        <v/>
      </c>
      <c r="AF167" s="1" t="str">
        <f aca="false">IF((COUNTA(CurriculumDetail!AF1223:AF1228) &gt; 0), "x", "")</f>
        <v/>
      </c>
      <c r="AG167" s="1" t="str">
        <f aca="false">IF((COUNTA(CurriculumDetail!AG1223:AG1228) &gt; 0), "x", "")</f>
        <v/>
      </c>
      <c r="AH167" s="1" t="str">
        <f aca="false">IF((COUNTA(CurriculumDetail!AH1223:AH1228) &gt; 0), "x", "")</f>
        <v/>
      </c>
      <c r="AI167" s="1" t="str">
        <f aca="false">IF((COUNTA(CurriculumDetail!AI1223:AI1228) &gt; 0), "x", "")</f>
        <v/>
      </c>
      <c r="AJ167" s="1" t="str">
        <f aca="false">IF((COUNTA(CurriculumDetail!AJ1223:AJ1228) &gt; 0), "x", "")</f>
        <v/>
      </c>
    </row>
    <row collapsed="false" customFormat="true" customHeight="false" hidden="false" ht="12.65" outlineLevel="0" r="168" s="1">
      <c r="A168" s="25" t="s">
        <v>1091</v>
      </c>
      <c r="B168" s="25" t="s">
        <v>1107</v>
      </c>
      <c r="C168" s="1" t="n">
        <v>6</v>
      </c>
      <c r="D168" s="1" t="n">
        <v>0</v>
      </c>
      <c r="E168" s="1" t="b">
        <f aca="false">AND(OR(CurriculumDetail!F1231&gt;0,CurriculumDetail!C1231&lt;&gt;1),OR(CurriculumDetail!F1232&gt;0,CurriculumDetail!C1232&lt;&gt;1),OR(CurriculumDetail!F1233&gt;0,CurriculumDetail!C1233&lt;&gt;1),OR(CurriculumDetail!F1234&gt;0,CurriculumDetail!C1234&lt;&gt;1),OR(CurriculumDetail!F1235&gt;0,CurriculumDetail!C1235&lt;&gt;1),OR(CurriculumDetail!F1236&gt;0,CurriculumDetail!C1236&lt;&gt;1))</f>
        <v>1</v>
      </c>
      <c r="F168" s="1" t="b">
        <f aca="false">AND(OR(CurriculumDetail!F1231&gt;0,CurriculumDetail!C1231&lt;&gt;2),OR(CurriculumDetail!F1232&gt;0,CurriculumDetail!C1232&lt;&gt;2),OR(CurriculumDetail!F1233&gt;0,CurriculumDetail!C1233&lt;&gt;2),OR(CurriculumDetail!F1234&gt;0,CurriculumDetail!C1234&lt;&gt;2),OR(CurriculumDetail!F1235&gt;0,CurriculumDetail!C1235&lt;&gt;2),OR(CurriculumDetail!F1236&gt;0,CurriculumDetail!C1236&lt;&gt;2))</f>
        <v>1</v>
      </c>
      <c r="G168" s="1" t="str">
        <f aca="false">IF((COUNTA(CurriculumDetail!G1230:G1236) &gt; 0), "x", "")</f>
        <v/>
      </c>
      <c r="H168" s="1" t="str">
        <f aca="false">IF((COUNTA(CurriculumDetail!H1230:H1236) &gt; 0), "x", "")</f>
        <v/>
      </c>
      <c r="I168" s="1" t="str">
        <f aca="false">IF((COUNTA(CurriculumDetail!I1230:I1236) &gt; 0), "x", "")</f>
        <v/>
      </c>
      <c r="J168" s="1" t="str">
        <f aca="false">IF((COUNTA(CurriculumDetail!J1230:J1236) &gt; 0), "x", "")</f>
        <v/>
      </c>
      <c r="K168" s="1" t="str">
        <f aca="false">IF((COUNTA(CurriculumDetail!K1230:K1236) &gt; 0), "x", "")</f>
        <v>x</v>
      </c>
      <c r="L168" s="1" t="str">
        <f aca="false">IF((COUNTA(CurriculumDetail!L1230:L1236) &gt; 0), "x", "")</f>
        <v/>
      </c>
      <c r="M168" s="1" t="str">
        <f aca="false">IF((COUNTA(CurriculumDetail!M1230:M1236) &gt; 0), "x", "")</f>
        <v/>
      </c>
      <c r="N168" s="1" t="str">
        <f aca="false">IF((COUNTA(CurriculumDetail!N1230:N1236) &gt; 0), "x", "")</f>
        <v>x</v>
      </c>
      <c r="O168" s="1" t="str">
        <f aca="false">IF((COUNTA(CurriculumDetail!O1230:O1236) &gt; 0), "x", "")</f>
        <v/>
      </c>
      <c r="P168" s="1" t="str">
        <f aca="false">IF((COUNTA(CurriculumDetail!P1230:P1236) &gt; 0), "x", "")</f>
        <v/>
      </c>
      <c r="Q168" s="1" t="str">
        <f aca="false">IF((COUNTA(CurriculumDetail!Q1230:Q1236) &gt; 0), "x", "")</f>
        <v/>
      </c>
      <c r="R168" s="1" t="str">
        <f aca="false">IF((COUNTA(CurriculumDetail!R1230:R1236) &gt; 0), "x", "")</f>
        <v>x</v>
      </c>
      <c r="S168" s="1" t="str">
        <f aca="false">IF((COUNTA(CurriculumDetail!U1230:U1236) &gt; 0), "x", "")</f>
        <v/>
      </c>
      <c r="T168" s="1" t="str">
        <f aca="false">IF((COUNTA(CurriculumDetail!V1230:V1236) &gt; 0), "x", "")</f>
        <v/>
      </c>
      <c r="U168" s="1" t="str">
        <f aca="false">IF((COUNTA(CurriculumDetail!W1230:W1236) &gt; 0), "x", "")</f>
        <v/>
      </c>
      <c r="V168" s="1" t="str">
        <f aca="false">IF((COUNTA(CurriculumDetail!X1230:X1236) &gt; 0), "x", "")</f>
        <v/>
      </c>
      <c r="W168" s="1" t="str">
        <f aca="false">IF((COUNTA(#REF!) &gt; 0), "x", "")</f>
        <v>x</v>
      </c>
      <c r="X168" s="1" t="str">
        <f aca="false">IF((COUNTA(#REF!) &gt; 0), "x", "")</f>
        <v>x</v>
      </c>
      <c r="Y168" s="1" t="str">
        <f aca="false">IF((COUNTA(CurriculumDetail!Y1230:Y1236) &gt; 0), "x", "")</f>
        <v/>
      </c>
      <c r="Z168" s="1" t="str">
        <f aca="false">IF((COUNTA(CurriculumDetail!Z1230:Z1236) &gt; 0), "x", "")</f>
        <v/>
      </c>
      <c r="AA168" s="1" t="str">
        <f aca="false">IF((COUNTA(CurriculumDetail!AA1230:AA1236) &gt; 0), "x", "")</f>
        <v>x</v>
      </c>
      <c r="AB168" s="1" t="str">
        <f aca="false">IF((COUNTA(CurriculumDetail!AB1230:AB1236) &gt; 0), "x", "")</f>
        <v/>
      </c>
      <c r="AC168" s="1" t="str">
        <f aca="false">IF((COUNTA(CurriculumDetail!AC1230:AC1236) &gt; 0), "x", "")</f>
        <v/>
      </c>
      <c r="AD168" s="1" t="str">
        <f aca="false">IF((COUNTA(CurriculumDetail!AD1230:AD1236) &gt; 0), "x", "")</f>
        <v/>
      </c>
      <c r="AE168" s="1" t="str">
        <f aca="false">IF((COUNTA(CurriculumDetail!AE1230:AE1236) &gt; 0), "x", "")</f>
        <v/>
      </c>
      <c r="AF168" s="1" t="str">
        <f aca="false">IF((COUNTA(CurriculumDetail!AF1230:AF1236) &gt; 0), "x", "")</f>
        <v/>
      </c>
      <c r="AG168" s="1" t="str">
        <f aca="false">IF((COUNTA(CurriculumDetail!AG1230:AG1236) &gt; 0), "x", "")</f>
        <v/>
      </c>
      <c r="AH168" s="1" t="str">
        <f aca="false">IF((COUNTA(CurriculumDetail!AH1230:AH1236) &gt; 0), "x", "")</f>
        <v/>
      </c>
      <c r="AI168" s="1" t="str">
        <f aca="false">IF((COUNTA(CurriculumDetail!AI1230:AI1236) &gt; 0), "x", "")</f>
        <v/>
      </c>
      <c r="AJ168" s="1" t="str">
        <f aca="false">IF((COUNTA(CurriculumDetail!AJ1230:AJ1236) &gt; 0), "x", "")</f>
        <v/>
      </c>
    </row>
    <row collapsed="false" customFormat="true" customHeight="false" hidden="false" ht="12.65" outlineLevel="0" r="169" s="1">
      <c r="A169" s="25" t="s">
        <v>1091</v>
      </c>
      <c r="B169" s="25" t="s">
        <v>1114</v>
      </c>
      <c r="C169" s="1" t="n">
        <v>1</v>
      </c>
      <c r="D169" s="1" t="n">
        <v>0</v>
      </c>
      <c r="E169" s="1" t="b">
        <f aca="false">AND(OR(CurriculumDetail!F1239&gt;0,CurriculumDetail!C1239&lt;&gt;1),OR(CurriculumDetail!F1240&gt;0,CurriculumDetail!C1240&lt;&gt;1),OR(CurriculumDetail!F1241&gt;0,CurriculumDetail!C1241&lt;&gt;1),OR(CurriculumDetail!F1242&gt;0,CurriculumDetail!C1242&lt;&gt;1),OR(CurriculumDetail!F1243&gt;0,CurriculumDetail!C1243&lt;&gt;1),OR(CurriculumDetail!F1244&gt;0,CurriculumDetail!C1244&lt;&gt;1))</f>
        <v>1</v>
      </c>
      <c r="F169" s="1" t="b">
        <f aca="false">AND(OR(CurriculumDetail!F1239&gt;0,CurriculumDetail!C1239&lt;&gt;2),OR(CurriculumDetail!F1240&gt;0,CurriculumDetail!C1240&lt;&gt;2),OR(CurriculumDetail!F1241&gt;0,CurriculumDetail!C1241&lt;&gt;2),OR(CurriculumDetail!F1242&gt;0,CurriculumDetail!C1242&lt;&gt;2),OR(CurriculumDetail!F1243&gt;0,CurriculumDetail!C1243&lt;&gt;2),OR(CurriculumDetail!F1244&gt;0,CurriculumDetail!C1244&lt;&gt;2))</f>
        <v>1</v>
      </c>
      <c r="G169" s="1" t="str">
        <f aca="false">IF((COUNTA(CurriculumDetail!G1238:G1244) &gt; 0), "x", "")</f>
        <v/>
      </c>
      <c r="H169" s="1" t="str">
        <f aca="false">IF((COUNTA(CurriculumDetail!H1238:H1244) &gt; 0), "x", "")</f>
        <v/>
      </c>
      <c r="I169" s="1" t="str">
        <f aca="false">IF((COUNTA(CurriculumDetail!I1238:I1244) &gt; 0), "x", "")</f>
        <v/>
      </c>
      <c r="J169" s="1" t="str">
        <f aca="false">IF((COUNTA(CurriculumDetail!J1238:J1244) &gt; 0), "x", "")</f>
        <v/>
      </c>
      <c r="K169" s="1" t="str">
        <f aca="false">IF((COUNTA(CurriculumDetail!K1238:K1244) &gt; 0), "x", "")</f>
        <v/>
      </c>
      <c r="L169" s="1" t="str">
        <f aca="false">IF((COUNTA(CurriculumDetail!L1238:L1244) &gt; 0), "x", "")</f>
        <v>x</v>
      </c>
      <c r="M169" s="1" t="str">
        <f aca="false">IF((COUNTA(CurriculumDetail!M1238:M1244) &gt; 0), "x", "")</f>
        <v/>
      </c>
      <c r="N169" s="1" t="str">
        <f aca="false">IF((COUNTA(CurriculumDetail!N1238:N1244) &gt; 0), "x", "")</f>
        <v/>
      </c>
      <c r="O169" s="1" t="str">
        <f aca="false">IF((COUNTA(CurriculumDetail!O1238:O1244) &gt; 0), "x", "")</f>
        <v/>
      </c>
      <c r="P169" s="1" t="str">
        <f aca="false">IF((COUNTA(CurriculumDetail!P1238:P1244) &gt; 0), "x", "")</f>
        <v/>
      </c>
      <c r="Q169" s="1" t="str">
        <f aca="false">IF((COUNTA(CurriculumDetail!Q1238:Q1244) &gt; 0), "x", "")</f>
        <v/>
      </c>
      <c r="R169" s="1" t="str">
        <f aca="false">IF((COUNTA(CurriculumDetail!R1238:R1244) &gt; 0), "x", "")</f>
        <v/>
      </c>
      <c r="S169" s="1" t="str">
        <f aca="false">IF((COUNTA(CurriculumDetail!U1238:U1244) &gt; 0), "x", "")</f>
        <v/>
      </c>
      <c r="T169" s="1" t="str">
        <f aca="false">IF((COUNTA(CurriculumDetail!V1238:V1244) &gt; 0), "x", "")</f>
        <v/>
      </c>
      <c r="U169" s="1" t="str">
        <f aca="false">IF((COUNTA(CurriculumDetail!W1238:W1244) &gt; 0), "x", "")</f>
        <v/>
      </c>
      <c r="V169" s="1" t="str">
        <f aca="false">IF((COUNTA(CurriculumDetail!X1238:X1244) &gt; 0), "x", "")</f>
        <v/>
      </c>
      <c r="W169" s="1" t="str">
        <f aca="false">IF((COUNTA(#REF!) &gt; 0), "x", "")</f>
        <v>x</v>
      </c>
      <c r="X169" s="1" t="str">
        <f aca="false">IF((COUNTA(#REF!) &gt; 0), "x", "")</f>
        <v>x</v>
      </c>
      <c r="Y169" s="1" t="str">
        <f aca="false">IF((COUNTA(CurriculumDetail!Y1238:Y1244) &gt; 0), "x", "")</f>
        <v/>
      </c>
      <c r="Z169" s="1" t="str">
        <f aca="false">IF((COUNTA(CurriculumDetail!Z1238:Z1244) &gt; 0), "x", "")</f>
        <v/>
      </c>
      <c r="AA169" s="1" t="str">
        <f aca="false">IF((COUNTA(CurriculumDetail!AA1238:AA1244) &gt; 0), "x", "")</f>
        <v>x</v>
      </c>
      <c r="AB169" s="1" t="str">
        <f aca="false">IF((COUNTA(CurriculumDetail!AB1238:AB1244) &gt; 0), "x", "")</f>
        <v/>
      </c>
      <c r="AC169" s="1" t="str">
        <f aca="false">IF((COUNTA(CurriculumDetail!AC1238:AC1244) &gt; 0), "x", "")</f>
        <v/>
      </c>
      <c r="AD169" s="1" t="str">
        <f aca="false">IF((COUNTA(CurriculumDetail!AD1238:AD1244) &gt; 0), "x", "")</f>
        <v/>
      </c>
      <c r="AE169" s="1" t="str">
        <f aca="false">IF((COUNTA(CurriculumDetail!AE1238:AE1244) &gt; 0), "x", "")</f>
        <v/>
      </c>
      <c r="AF169" s="1" t="str">
        <f aca="false">IF((COUNTA(CurriculumDetail!AF1238:AF1244) &gt; 0), "x", "")</f>
        <v/>
      </c>
      <c r="AG169" s="1" t="str">
        <f aca="false">IF((COUNTA(CurriculumDetail!AG1238:AG1244) &gt; 0), "x", "")</f>
        <v/>
      </c>
      <c r="AH169" s="1" t="str">
        <f aca="false">IF((COUNTA(CurriculumDetail!AH1238:AH1244) &gt; 0), "x", "")</f>
        <v/>
      </c>
      <c r="AI169" s="1" t="str">
        <f aca="false">IF((COUNTA(CurriculumDetail!AI1238:AI1244) &gt; 0), "x", "")</f>
        <v/>
      </c>
      <c r="AJ169" s="1" t="str">
        <f aca="false">IF((COUNTA(CurriculumDetail!AJ1238:AJ1244) &gt; 0), "x", "")</f>
        <v/>
      </c>
    </row>
    <row collapsed="false" customFormat="true" customHeight="false" hidden="false" ht="12.65" outlineLevel="0" r="170" s="1">
      <c r="A170" s="25" t="s">
        <v>1091</v>
      </c>
      <c r="B170" s="25" t="s">
        <v>1121</v>
      </c>
      <c r="C170" s="1" t="n">
        <v>3</v>
      </c>
      <c r="D170" s="1" t="n">
        <v>0</v>
      </c>
      <c r="E170" s="1" t="b">
        <f aca="false">AND(OR(CurriculumDetail!F1247&gt;0,CurriculumDetail!C1247&lt;&gt;1),OR(CurriculumDetail!F1248&gt;0,CurriculumDetail!C1248&lt;&gt;1),OR(CurriculumDetail!F1249&gt;0,CurriculumDetail!C1249&lt;&gt;1),OR(CurriculumDetail!F1250&gt;0,CurriculumDetail!C1250&lt;&gt;1))</f>
        <v>1</v>
      </c>
      <c r="F170" s="1" t="b">
        <f aca="false">AND(OR(CurriculumDetail!F1247&gt;0,CurriculumDetail!C1247&lt;&gt;2),OR(CurriculumDetail!F1248&gt;0,CurriculumDetail!C1248&lt;&gt;2),OR(CurriculumDetail!F1249&gt;0,CurriculumDetail!C1249&lt;&gt;2),OR(CurriculumDetail!F1250&gt;0,CurriculumDetail!C1250&lt;&gt;2))</f>
        <v>1</v>
      </c>
      <c r="G170" s="1" t="str">
        <f aca="false">IF((COUNTA(CurriculumDetail!G1246:G1250) &gt; 0), "x", "")</f>
        <v/>
      </c>
      <c r="H170" s="1" t="str">
        <f aca="false">IF((COUNTA(CurriculumDetail!H1246:H1250) &gt; 0), "x", "")</f>
        <v/>
      </c>
      <c r="I170" s="1" t="str">
        <f aca="false">IF((COUNTA(CurriculumDetail!I1246:I1250) &gt; 0), "x", "")</f>
        <v/>
      </c>
      <c r="J170" s="1" t="str">
        <f aca="false">IF((COUNTA(CurriculumDetail!J1246:J1250) &gt; 0), "x", "")</f>
        <v/>
      </c>
      <c r="K170" s="1" t="str">
        <f aca="false">IF((COUNTA(CurriculumDetail!K1246:K1250) &gt; 0), "x", "")</f>
        <v>x</v>
      </c>
      <c r="L170" s="1" t="str">
        <f aca="false">IF((COUNTA(CurriculumDetail!L1246:L1250) &gt; 0), "x", "")</f>
        <v>x</v>
      </c>
      <c r="M170" s="1" t="str">
        <f aca="false">IF((COUNTA(CurriculumDetail!M1246:M1250) &gt; 0), "x", "")</f>
        <v/>
      </c>
      <c r="N170" s="1" t="str">
        <f aca="false">IF((COUNTA(CurriculumDetail!N1246:N1250) &gt; 0), "x", "")</f>
        <v/>
      </c>
      <c r="O170" s="1" t="str">
        <f aca="false">IF((COUNTA(CurriculumDetail!O1246:O1250) &gt; 0), "x", "")</f>
        <v/>
      </c>
      <c r="P170" s="1" t="str">
        <f aca="false">IF((COUNTA(CurriculumDetail!P1246:P1250) &gt; 0), "x", "")</f>
        <v/>
      </c>
      <c r="Q170" s="1" t="str">
        <f aca="false">IF((COUNTA(CurriculumDetail!Q1246:Q1250) &gt; 0), "x", "")</f>
        <v/>
      </c>
      <c r="R170" s="1" t="str">
        <f aca="false">IF((COUNTA(CurriculumDetail!R1246:R1250) &gt; 0), "x", "")</f>
        <v/>
      </c>
      <c r="S170" s="1" t="str">
        <f aca="false">IF((COUNTA(CurriculumDetail!U1246:U1250) &gt; 0), "x", "")</f>
        <v/>
      </c>
      <c r="T170" s="1" t="str">
        <f aca="false">IF((COUNTA(CurriculumDetail!V1246:V1250) &gt; 0), "x", "")</f>
        <v/>
      </c>
      <c r="U170" s="1" t="str">
        <f aca="false">IF((COUNTA(CurriculumDetail!W1246:W1250) &gt; 0), "x", "")</f>
        <v/>
      </c>
      <c r="V170" s="1" t="str">
        <f aca="false">IF((COUNTA(CurriculumDetail!X1246:X1250) &gt; 0), "x", "")</f>
        <v/>
      </c>
      <c r="W170" s="1" t="str">
        <f aca="false">IF((COUNTA(#REF!) &gt; 0), "x", "")</f>
        <v>x</v>
      </c>
      <c r="X170" s="1" t="str">
        <f aca="false">IF((COUNTA(#REF!) &gt; 0), "x", "")</f>
        <v>x</v>
      </c>
      <c r="Y170" s="1" t="str">
        <f aca="false">IF((COUNTA(CurriculumDetail!Y1246:Y1250) &gt; 0), "x", "")</f>
        <v/>
      </c>
      <c r="Z170" s="1" t="str">
        <f aca="false">IF((COUNTA(CurriculumDetail!Z1246:Z1250) &gt; 0), "x", "")</f>
        <v/>
      </c>
      <c r="AA170" s="1" t="str">
        <f aca="false">IF((COUNTA(CurriculumDetail!AA1246:AA1250) &gt; 0), "x", "")</f>
        <v>x</v>
      </c>
      <c r="AB170" s="1" t="str">
        <f aca="false">IF((COUNTA(CurriculumDetail!AB1246:AB1250) &gt; 0), "x", "")</f>
        <v/>
      </c>
      <c r="AC170" s="1" t="str">
        <f aca="false">IF((COUNTA(CurriculumDetail!AC1246:AC1250) &gt; 0), "x", "")</f>
        <v/>
      </c>
      <c r="AD170" s="1" t="str">
        <f aca="false">IF((COUNTA(CurriculumDetail!AD1246:AD1250) &gt; 0), "x", "")</f>
        <v/>
      </c>
      <c r="AE170" s="1" t="str">
        <f aca="false">IF((COUNTA(CurriculumDetail!AE1246:AE1250) &gt; 0), "x", "")</f>
        <v/>
      </c>
      <c r="AF170" s="1" t="str">
        <f aca="false">IF((COUNTA(CurriculumDetail!AF1246:AF1250) &gt; 0), "x", "")</f>
        <v/>
      </c>
      <c r="AG170" s="1" t="str">
        <f aca="false">IF((COUNTA(CurriculumDetail!AG1246:AG1250) &gt; 0), "x", "")</f>
        <v/>
      </c>
      <c r="AH170" s="1" t="str">
        <f aca="false">IF((COUNTA(CurriculumDetail!AH1246:AH1250) &gt; 0), "x", "")</f>
        <v/>
      </c>
      <c r="AI170" s="1" t="str">
        <f aca="false">IF((COUNTA(CurriculumDetail!AI1246:AI1250) &gt; 0), "x", "")</f>
        <v/>
      </c>
      <c r="AJ170" s="1" t="str">
        <f aca="false">IF((COUNTA(CurriculumDetail!AJ1246:AJ1250) &gt; 0), "x", "")</f>
        <v/>
      </c>
    </row>
    <row collapsed="false" customFormat="true" customHeight="false" hidden="false" ht="12.65" outlineLevel="0" r="171" s="1">
      <c r="A171" s="25" t="s">
        <v>1091</v>
      </c>
      <c r="B171" s="25" t="s">
        <v>1126</v>
      </c>
      <c r="C171" s="1" t="n">
        <v>0</v>
      </c>
      <c r="D171" s="1" t="n">
        <v>2</v>
      </c>
      <c r="E171" s="1" t="b">
        <f aca="false">AND(OR(CurriculumDetail!F1253&gt;0,CurriculumDetail!C1253&lt;&gt;1),OR(CurriculumDetail!F1254&gt;0,CurriculumDetail!C1254&lt;&gt;1),OR(CurriculumDetail!F1255&gt;0,CurriculumDetail!C1255&lt;&gt;1),OR(CurriculumDetail!F1256&gt;0,CurriculumDetail!C1256&lt;&gt;1))</f>
        <v>1</v>
      </c>
      <c r="F171" s="1" t="b">
        <f aca="false">AND(OR(CurriculumDetail!F1253&gt;0,CurriculumDetail!C1253&lt;&gt;2),OR(CurriculumDetail!F1254&gt;0,CurriculumDetail!C1254&lt;&gt;2),OR(CurriculumDetail!F1255&gt;0,CurriculumDetail!C1255&lt;&gt;2),OR(CurriculumDetail!F1256&gt;0,CurriculumDetail!C1256&lt;&gt;2))</f>
        <v>1</v>
      </c>
      <c r="G171" s="1" t="str">
        <f aca="false">IF((COUNTA(CurriculumDetail!G1252:G1256) &gt; 0), "x", "")</f>
        <v/>
      </c>
      <c r="H171" s="1" t="str">
        <f aca="false">IF((COUNTA(CurriculumDetail!H1252:H1256) &gt; 0), "x", "")</f>
        <v/>
      </c>
      <c r="I171" s="1" t="str">
        <f aca="false">IF((COUNTA(CurriculumDetail!I1252:I1256) &gt; 0), "x", "")</f>
        <v/>
      </c>
      <c r="J171" s="1" t="str">
        <f aca="false">IF((COUNTA(CurriculumDetail!J1252:J1256) &gt; 0), "x", "")</f>
        <v/>
      </c>
      <c r="K171" s="1" t="str">
        <f aca="false">IF((COUNTA(CurriculumDetail!K1252:K1256) &gt; 0), "x", "")</f>
        <v/>
      </c>
      <c r="L171" s="1" t="str">
        <f aca="false">IF((COUNTA(CurriculumDetail!L1252:L1256) &gt; 0), "x", "")</f>
        <v>x</v>
      </c>
      <c r="M171" s="1" t="str">
        <f aca="false">IF((COUNTA(CurriculumDetail!M1252:M1256) &gt; 0), "x", "")</f>
        <v/>
      </c>
      <c r="N171" s="1" t="str">
        <f aca="false">IF((COUNTA(CurriculumDetail!N1252:N1256) &gt; 0), "x", "")</f>
        <v/>
      </c>
      <c r="O171" s="1" t="str">
        <f aca="false">IF((COUNTA(CurriculumDetail!O1252:O1256) &gt; 0), "x", "")</f>
        <v/>
      </c>
      <c r="P171" s="1" t="str">
        <f aca="false">IF((COUNTA(CurriculumDetail!P1252:P1256) &gt; 0), "x", "")</f>
        <v/>
      </c>
      <c r="Q171" s="1" t="str">
        <f aca="false">IF((COUNTA(CurriculumDetail!Q1252:Q1256) &gt; 0), "x", "")</f>
        <v/>
      </c>
      <c r="R171" s="1" t="str">
        <f aca="false">IF((COUNTA(CurriculumDetail!R1252:R1256) &gt; 0), "x", "")</f>
        <v>x</v>
      </c>
      <c r="S171" s="1" t="str">
        <f aca="false">IF((COUNTA(CurriculumDetail!U1252:U1256) &gt; 0), "x", "")</f>
        <v/>
      </c>
      <c r="T171" s="1" t="str">
        <f aca="false">IF((COUNTA(CurriculumDetail!V1252:V1256) &gt; 0), "x", "")</f>
        <v/>
      </c>
      <c r="U171" s="1" t="str">
        <f aca="false">IF((COUNTA(CurriculumDetail!W1252:W1256) &gt; 0), "x", "")</f>
        <v/>
      </c>
      <c r="V171" s="1" t="str">
        <f aca="false">IF((COUNTA(CurriculumDetail!X1252:X1256) &gt; 0), "x", "")</f>
        <v/>
      </c>
      <c r="W171" s="1" t="str">
        <f aca="false">IF((COUNTA(#REF!) &gt; 0), "x", "")</f>
        <v>x</v>
      </c>
      <c r="X171" s="1" t="str">
        <f aca="false">IF((COUNTA(#REF!) &gt; 0), "x", "")</f>
        <v>x</v>
      </c>
      <c r="Y171" s="1" t="str">
        <f aca="false">IF((COUNTA(CurriculumDetail!Y1252:Y1256) &gt; 0), "x", "")</f>
        <v/>
      </c>
      <c r="Z171" s="1" t="str">
        <f aca="false">IF((COUNTA(CurriculumDetail!Z1252:Z1256) &gt; 0), "x", "")</f>
        <v/>
      </c>
      <c r="AA171" s="1" t="str">
        <f aca="false">IF((COUNTA(CurriculumDetail!AA1252:AA1256) &gt; 0), "x", "")</f>
        <v>x</v>
      </c>
      <c r="AB171" s="1" t="str">
        <f aca="false">IF((COUNTA(CurriculumDetail!AB1252:AB1256) &gt; 0), "x", "")</f>
        <v/>
      </c>
      <c r="AC171" s="1" t="str">
        <f aca="false">IF((COUNTA(CurriculumDetail!AC1252:AC1256) &gt; 0), "x", "")</f>
        <v/>
      </c>
      <c r="AD171" s="1" t="str">
        <f aca="false">IF((COUNTA(CurriculumDetail!AD1252:AD1256) &gt; 0), "x", "")</f>
        <v/>
      </c>
      <c r="AE171" s="1" t="str">
        <f aca="false">IF((COUNTA(CurriculumDetail!AE1252:AE1256) &gt; 0), "x", "")</f>
        <v/>
      </c>
      <c r="AF171" s="1" t="str">
        <f aca="false">IF((COUNTA(CurriculumDetail!AF1252:AF1256) &gt; 0), "x", "")</f>
        <v/>
      </c>
      <c r="AG171" s="1" t="str">
        <f aca="false">IF((COUNTA(CurriculumDetail!AG1252:AG1256) &gt; 0), "x", "")</f>
        <v/>
      </c>
      <c r="AH171" s="1" t="str">
        <f aca="false">IF((COUNTA(CurriculumDetail!AH1252:AH1256) &gt; 0), "x", "")</f>
        <v/>
      </c>
      <c r="AI171" s="1" t="str">
        <f aca="false">IF((COUNTA(CurriculumDetail!AI1252:AI1256) &gt; 0), "x", "")</f>
        <v/>
      </c>
      <c r="AJ171" s="1" t="str">
        <f aca="false">IF((COUNTA(CurriculumDetail!AJ1252:AJ1256) &gt; 0), "x", "")</f>
        <v/>
      </c>
    </row>
    <row collapsed="false" customFormat="true" customHeight="false" hidden="false" ht="12.65" outlineLevel="0" r="172" s="1">
      <c r="A172" s="25" t="s">
        <v>1091</v>
      </c>
      <c r="B172" s="25" t="s">
        <v>1131</v>
      </c>
      <c r="C172" s="1" t="n">
        <v>0</v>
      </c>
      <c r="D172" s="1" t="n">
        <v>3</v>
      </c>
      <c r="E172" s="1" t="b">
        <f aca="false">AND(OR(CurriculumDetail!F1259&gt;0,CurriculumDetail!C1259&lt;&gt;1),OR(CurriculumDetail!F1260&gt;0,CurriculumDetail!C1260&lt;&gt;1),OR(CurriculumDetail!F1261&gt;0,CurriculumDetail!C1261&lt;&gt;1))</f>
        <v>1</v>
      </c>
      <c r="F172" s="1" t="b">
        <f aca="false">AND(OR(CurriculumDetail!F1259&gt;0,CurriculumDetail!C1259&lt;&gt;2),OR(CurriculumDetail!F1260&gt;0,CurriculumDetail!C1260&lt;&gt;2),OR(CurriculumDetail!F1261&gt;0,CurriculumDetail!C1261&lt;&gt;2))</f>
        <v>1</v>
      </c>
      <c r="G172" s="1" t="str">
        <f aca="false">IF((COUNTA(CurriculumDetail!G1258:G1261) &gt; 0), "x", "")</f>
        <v/>
      </c>
      <c r="H172" s="1" t="str">
        <f aca="false">IF((COUNTA(CurriculumDetail!H1258:H1261) &gt; 0), "x", "")</f>
        <v/>
      </c>
      <c r="I172" s="1" t="str">
        <f aca="false">IF((COUNTA(CurriculumDetail!I1258:I1261) &gt; 0), "x", "")</f>
        <v/>
      </c>
      <c r="J172" s="1" t="str">
        <f aca="false">IF((COUNTA(CurriculumDetail!J1258:J1261) &gt; 0), "x", "")</f>
        <v/>
      </c>
      <c r="K172" s="1" t="str">
        <f aca="false">IF((COUNTA(CurriculumDetail!K1258:K1261) &gt; 0), "x", "")</f>
        <v/>
      </c>
      <c r="L172" s="1" t="str">
        <f aca="false">IF((COUNTA(CurriculumDetail!L1258:L1261) &gt; 0), "x", "")</f>
        <v>x</v>
      </c>
      <c r="M172" s="1" t="str">
        <f aca="false">IF((COUNTA(CurriculumDetail!M1258:M1261) &gt; 0), "x", "")</f>
        <v/>
      </c>
      <c r="N172" s="1" t="str">
        <f aca="false">IF((COUNTA(CurriculumDetail!N1258:N1261) &gt; 0), "x", "")</f>
        <v/>
      </c>
      <c r="O172" s="1" t="str">
        <f aca="false">IF((COUNTA(CurriculumDetail!O1258:O1261) &gt; 0), "x", "")</f>
        <v/>
      </c>
      <c r="P172" s="1" t="str">
        <f aca="false">IF((COUNTA(CurriculumDetail!P1258:P1261) &gt; 0), "x", "")</f>
        <v/>
      </c>
      <c r="Q172" s="1" t="str">
        <f aca="false">IF((COUNTA(CurriculumDetail!Q1258:Q1261) &gt; 0), "x", "")</f>
        <v/>
      </c>
      <c r="R172" s="1" t="str">
        <f aca="false">IF((COUNTA(CurriculumDetail!R1258:R1261) &gt; 0), "x", "")</f>
        <v/>
      </c>
      <c r="S172" s="1" t="str">
        <f aca="false">IF((COUNTA(CurriculumDetail!U1258:U1261) &gt; 0), "x", "")</f>
        <v/>
      </c>
      <c r="T172" s="1" t="str">
        <f aca="false">IF((COUNTA(CurriculumDetail!V1258:V1261) &gt; 0), "x", "")</f>
        <v/>
      </c>
      <c r="U172" s="1" t="str">
        <f aca="false">IF((COUNTA(CurriculumDetail!W1258:W1261) &gt; 0), "x", "")</f>
        <v/>
      </c>
      <c r="V172" s="1" t="str">
        <f aca="false">IF((COUNTA(CurriculumDetail!X1258:X1261) &gt; 0), "x", "")</f>
        <v/>
      </c>
      <c r="W172" s="1" t="str">
        <f aca="false">IF((COUNTA(#REF!) &gt; 0), "x", "")</f>
        <v>x</v>
      </c>
      <c r="X172" s="1" t="str">
        <f aca="false">IF((COUNTA(#REF!) &gt; 0), "x", "")</f>
        <v>x</v>
      </c>
      <c r="Y172" s="1" t="str">
        <f aca="false">IF((COUNTA(CurriculumDetail!Y1258:Y1261) &gt; 0), "x", "")</f>
        <v/>
      </c>
      <c r="Z172" s="1" t="str">
        <f aca="false">IF((COUNTA(CurriculumDetail!Z1258:Z1261) &gt; 0), "x", "")</f>
        <v/>
      </c>
      <c r="AA172" s="1" t="str">
        <f aca="false">IF((COUNTA(CurriculumDetail!AA1258:AA1261) &gt; 0), "x", "")</f>
        <v>x</v>
      </c>
      <c r="AB172" s="1" t="str">
        <f aca="false">IF((COUNTA(CurriculumDetail!AB1258:AB1261) &gt; 0), "x", "")</f>
        <v/>
      </c>
      <c r="AC172" s="1" t="str">
        <f aca="false">IF((COUNTA(CurriculumDetail!AC1258:AC1261) &gt; 0), "x", "")</f>
        <v/>
      </c>
      <c r="AD172" s="1" t="str">
        <f aca="false">IF((COUNTA(CurriculumDetail!AD1258:AD1261) &gt; 0), "x", "")</f>
        <v/>
      </c>
      <c r="AE172" s="1" t="str">
        <f aca="false">IF((COUNTA(CurriculumDetail!AE1258:AE1261) &gt; 0), "x", "")</f>
        <v/>
      </c>
      <c r="AF172" s="1" t="str">
        <f aca="false">IF((COUNTA(CurriculumDetail!AF1258:AF1261) &gt; 0), "x", "")</f>
        <v/>
      </c>
      <c r="AG172" s="1" t="str">
        <f aca="false">IF((COUNTA(CurriculumDetail!AG1258:AG1261) &gt; 0), "x", "")</f>
        <v/>
      </c>
      <c r="AH172" s="1" t="str">
        <f aca="false">IF((COUNTA(CurriculumDetail!AH1258:AH1261) &gt; 0), "x", "")</f>
        <v/>
      </c>
      <c r="AI172" s="1" t="str">
        <f aca="false">IF((COUNTA(CurriculumDetail!AI1258:AI1261) &gt; 0), "x", "")</f>
        <v/>
      </c>
      <c r="AJ172" s="1" t="str">
        <f aca="false">IF((COUNTA(CurriculumDetail!AJ1258:AJ1261) &gt; 0), "x", "")</f>
        <v/>
      </c>
    </row>
    <row collapsed="false" customFormat="true" customHeight="false" hidden="false" ht="12.65" outlineLevel="0" r="173" s="1">
      <c r="A173" s="25" t="s">
        <v>1091</v>
      </c>
      <c r="B173" s="25" t="s">
        <v>1135</v>
      </c>
      <c r="C173" s="1" t="n">
        <v>0</v>
      </c>
      <c r="D173" s="1" t="n">
        <v>2</v>
      </c>
      <c r="E173" s="1" t="b">
        <f aca="false">AND(OR(CurriculumDetail!F1264&gt;0,CurriculumDetail!C1264&lt;&gt;1),OR(CurriculumDetail!F1265&gt;0,CurriculumDetail!C1265&lt;&gt;1),OR(CurriculumDetail!F1266&gt;0,CurriculumDetail!C1266&lt;&gt;1))</f>
        <v>1</v>
      </c>
      <c r="F173" s="1" t="b">
        <f aca="false">AND(OR(CurriculumDetail!F1264&gt;0,CurriculumDetail!C1264&lt;&gt;2),OR(CurriculumDetail!F1265&gt;0,CurriculumDetail!C1265&lt;&gt;2),OR(CurriculumDetail!F1266&gt;0,CurriculumDetail!C1266&lt;&gt;2))</f>
        <v>1</v>
      </c>
      <c r="G173" s="1" t="str">
        <f aca="false">IF((COUNTA(CurriculumDetail!G1263:G1266) &gt; 0), "x", "")</f>
        <v/>
      </c>
      <c r="H173" s="1" t="str">
        <f aca="false">IF((COUNTA(CurriculumDetail!H1263:H1266) &gt; 0), "x", "")</f>
        <v/>
      </c>
      <c r="I173" s="1" t="str">
        <f aca="false">IF((COUNTA(CurriculumDetail!I1263:I1266) &gt; 0), "x", "")</f>
        <v/>
      </c>
      <c r="J173" s="1" t="str">
        <f aca="false">IF((COUNTA(CurriculumDetail!J1263:J1266) &gt; 0), "x", "")</f>
        <v/>
      </c>
      <c r="K173" s="1" t="str">
        <f aca="false">IF((COUNTA(CurriculumDetail!K1263:K1266) &gt; 0), "x", "")</f>
        <v/>
      </c>
      <c r="L173" s="1" t="str">
        <f aca="false">IF((COUNTA(CurriculumDetail!L1263:L1266) &gt; 0), "x", "")</f>
        <v>x</v>
      </c>
      <c r="M173" s="1" t="str">
        <f aca="false">IF((COUNTA(CurriculumDetail!M1263:M1266) &gt; 0), "x", "")</f>
        <v/>
      </c>
      <c r="N173" s="1" t="str">
        <f aca="false">IF((COUNTA(CurriculumDetail!N1263:N1266) &gt; 0), "x", "")</f>
        <v/>
      </c>
      <c r="O173" s="1" t="str">
        <f aca="false">IF((COUNTA(CurriculumDetail!O1263:O1266) &gt; 0), "x", "")</f>
        <v/>
      </c>
      <c r="P173" s="1" t="str">
        <f aca="false">IF((COUNTA(CurriculumDetail!P1263:P1266) &gt; 0), "x", "")</f>
        <v/>
      </c>
      <c r="Q173" s="1" t="str">
        <f aca="false">IF((COUNTA(CurriculumDetail!Q1263:Q1266) &gt; 0), "x", "")</f>
        <v/>
      </c>
      <c r="R173" s="1" t="str">
        <f aca="false">IF((COUNTA(CurriculumDetail!R1263:R1266) &gt; 0), "x", "")</f>
        <v/>
      </c>
      <c r="S173" s="1" t="str">
        <f aca="false">IF((COUNTA(CurriculumDetail!U1263:U1266) &gt; 0), "x", "")</f>
        <v>x</v>
      </c>
      <c r="T173" s="1" t="str">
        <f aca="false">IF((COUNTA(CurriculumDetail!V1263:V1266) &gt; 0), "x", "")</f>
        <v/>
      </c>
      <c r="U173" s="1" t="str">
        <f aca="false">IF((COUNTA(CurriculumDetail!W1263:W1266) &gt; 0), "x", "")</f>
        <v/>
      </c>
      <c r="V173" s="1" t="str">
        <f aca="false">IF((COUNTA(CurriculumDetail!X1263:X1266) &gt; 0), "x", "")</f>
        <v/>
      </c>
      <c r="W173" s="1" t="str">
        <f aca="false">IF((COUNTA(#REF!) &gt; 0), "x", "")</f>
        <v>x</v>
      </c>
      <c r="X173" s="1" t="str">
        <f aca="false">IF((COUNTA(#REF!) &gt; 0), "x", "")</f>
        <v>x</v>
      </c>
      <c r="Y173" s="1" t="str">
        <f aca="false">IF((COUNTA(CurriculumDetail!Y1263:Y1266) &gt; 0), "x", "")</f>
        <v/>
      </c>
      <c r="Z173" s="1" t="str">
        <f aca="false">IF((COUNTA(CurriculumDetail!Z1263:Z1266) &gt; 0), "x", "")</f>
        <v/>
      </c>
      <c r="AA173" s="1" t="str">
        <f aca="false">IF((COUNTA(CurriculumDetail!AA1263:AA1266) &gt; 0), "x", "")</f>
        <v>x</v>
      </c>
      <c r="AB173" s="1" t="str">
        <f aca="false">IF((COUNTA(CurriculumDetail!AB1263:AB1266) &gt; 0), "x", "")</f>
        <v/>
      </c>
      <c r="AC173" s="1" t="str">
        <f aca="false">IF((COUNTA(CurriculumDetail!AC1263:AC1266) &gt; 0), "x", "")</f>
        <v/>
      </c>
      <c r="AD173" s="1" t="str">
        <f aca="false">IF((COUNTA(CurriculumDetail!AD1263:AD1266) &gt; 0), "x", "")</f>
        <v/>
      </c>
      <c r="AE173" s="1" t="str">
        <f aca="false">IF((COUNTA(CurriculumDetail!AE1263:AE1266) &gt; 0), "x", "")</f>
        <v/>
      </c>
      <c r="AF173" s="1" t="str">
        <f aca="false">IF((COUNTA(CurriculumDetail!AF1263:AF1266) &gt; 0), "x", "")</f>
        <v/>
      </c>
      <c r="AG173" s="1" t="str">
        <f aca="false">IF((COUNTA(CurriculumDetail!AG1263:AG1266) &gt; 0), "x", "")</f>
        <v/>
      </c>
      <c r="AH173" s="1" t="str">
        <f aca="false">IF((COUNTA(CurriculumDetail!AH1263:AH1266) &gt; 0), "x", "")</f>
        <v/>
      </c>
      <c r="AI173" s="1" t="str">
        <f aca="false">IF((COUNTA(CurriculumDetail!AI1263:AI1266) &gt; 0), "x", "")</f>
        <v/>
      </c>
      <c r="AJ173" s="1" t="str">
        <f aca="false">IF((COUNTA(CurriculumDetail!AJ1263:AJ1266) &gt; 0), "x", "")</f>
        <v/>
      </c>
    </row>
    <row collapsed="false" customFormat="true" customHeight="false" hidden="false" ht="12.65" outlineLevel="0" r="174" s="1">
      <c r="A174" s="25" t="s">
        <v>1091</v>
      </c>
      <c r="B174" s="25" t="s">
        <v>1139</v>
      </c>
      <c r="C174" s="1" t="n">
        <v>0</v>
      </c>
      <c r="D174" s="1" t="n">
        <v>2</v>
      </c>
      <c r="E174" s="1" t="b">
        <f aca="false">AND(OR(CurriculumDetail!F1269&gt;0,CurriculumDetail!C1269&lt;&gt;1),OR(CurriculumDetail!F1270&gt;0,CurriculumDetail!C1270&lt;&gt;1),OR(CurriculumDetail!F1271&gt;0,CurriculumDetail!C1271&lt;&gt;1),OR(CurriculumDetail!F1272&gt;0,CurriculumDetail!C1272&lt;&gt;1),OR(CurriculumDetail!F1273&gt;0,CurriculumDetail!C1273&lt;&gt;1))</f>
        <v>1</v>
      </c>
      <c r="F174" s="1" t="b">
        <f aca="false">AND(OR(CurriculumDetail!F1269&gt;0,CurriculumDetail!C1269&lt;&gt;2),OR(CurriculumDetail!F1270&gt;0,CurriculumDetail!C1270&lt;&gt;2),OR(CurriculumDetail!F1271&gt;0,CurriculumDetail!C1271&lt;&gt;2),OR(CurriculumDetail!F1272&gt;0,CurriculumDetail!C1272&lt;&gt;2),OR(CurriculumDetail!F1273&gt;0,CurriculumDetail!C1273&lt;&gt;2))</f>
        <v>1</v>
      </c>
      <c r="G174" s="1" t="str">
        <f aca="false">IF((COUNTA(CurriculumDetail!G1268:G1273) &gt; 0), "x", "")</f>
        <v/>
      </c>
      <c r="H174" s="1" t="str">
        <f aca="false">IF((COUNTA(CurriculumDetail!H1268:H1273) &gt; 0), "x", "")</f>
        <v/>
      </c>
      <c r="I174" s="1" t="str">
        <f aca="false">IF((COUNTA(CurriculumDetail!I1268:I1273) &gt; 0), "x", "")</f>
        <v/>
      </c>
      <c r="J174" s="1" t="str">
        <f aca="false">IF((COUNTA(CurriculumDetail!J1268:J1273) &gt; 0), "x", "")</f>
        <v/>
      </c>
      <c r="K174" s="1" t="str">
        <f aca="false">IF((COUNTA(CurriculumDetail!K1268:K1273) &gt; 0), "x", "")</f>
        <v>x</v>
      </c>
      <c r="L174" s="1" t="str">
        <f aca="false">IF((COUNTA(CurriculumDetail!L1268:L1273) &gt; 0), "x", "")</f>
        <v/>
      </c>
      <c r="M174" s="1" t="str">
        <f aca="false">IF((COUNTA(CurriculumDetail!M1268:M1273) &gt; 0), "x", "")</f>
        <v/>
      </c>
      <c r="N174" s="1" t="str">
        <f aca="false">IF((COUNTA(CurriculumDetail!N1268:N1273) &gt; 0), "x", "")</f>
        <v/>
      </c>
      <c r="O174" s="1" t="str">
        <f aca="false">IF((COUNTA(CurriculumDetail!O1268:O1273) &gt; 0), "x", "")</f>
        <v/>
      </c>
      <c r="P174" s="1" t="str">
        <f aca="false">IF((COUNTA(CurriculumDetail!P1268:P1273) &gt; 0), "x", "")</f>
        <v/>
      </c>
      <c r="Q174" s="1" t="str">
        <f aca="false">IF((COUNTA(CurriculumDetail!Q1268:Q1273) &gt; 0), "x", "")</f>
        <v/>
      </c>
      <c r="R174" s="1" t="str">
        <f aca="false">IF((COUNTA(CurriculumDetail!R1268:R1273) &gt; 0), "x", "")</f>
        <v>x</v>
      </c>
      <c r="S174" s="1" t="str">
        <f aca="false">IF((COUNTA(CurriculumDetail!U1268:U1273) &gt; 0), "x", "")</f>
        <v/>
      </c>
      <c r="T174" s="1" t="str">
        <f aca="false">IF((COUNTA(CurriculumDetail!V1268:V1273) &gt; 0), "x", "")</f>
        <v/>
      </c>
      <c r="U174" s="1" t="str">
        <f aca="false">IF((COUNTA(CurriculumDetail!W1268:W1273) &gt; 0), "x", "")</f>
        <v/>
      </c>
      <c r="V174" s="1" t="str">
        <f aca="false">IF((COUNTA(CurriculumDetail!X1268:X1273) &gt; 0), "x", "")</f>
        <v/>
      </c>
      <c r="W174" s="1" t="str">
        <f aca="false">IF((COUNTA(#REF!) &gt; 0), "x", "")</f>
        <v>x</v>
      </c>
      <c r="X174" s="1" t="str">
        <f aca="false">IF((COUNTA(#REF!) &gt; 0), "x", "")</f>
        <v>x</v>
      </c>
      <c r="Y174" s="1" t="str">
        <f aca="false">IF((COUNTA(CurriculumDetail!Y1268:Y1273) &gt; 0), "x", "")</f>
        <v/>
      </c>
      <c r="Z174" s="1" t="str">
        <f aca="false">IF((COUNTA(CurriculumDetail!Z1268:Z1273) &gt; 0), "x", "")</f>
        <v/>
      </c>
      <c r="AA174" s="1" t="str">
        <f aca="false">IF((COUNTA(CurriculumDetail!AA1268:AA1273) &gt; 0), "x", "")</f>
        <v>x</v>
      </c>
      <c r="AB174" s="1" t="str">
        <f aca="false">IF((COUNTA(CurriculumDetail!AB1268:AB1273) &gt; 0), "x", "")</f>
        <v/>
      </c>
      <c r="AC174" s="1" t="str">
        <f aca="false">IF((COUNTA(CurriculumDetail!AC1268:AC1273) &gt; 0), "x", "")</f>
        <v/>
      </c>
      <c r="AD174" s="1" t="str">
        <f aca="false">IF((COUNTA(CurriculumDetail!AD1268:AD1273) &gt; 0), "x", "")</f>
        <v/>
      </c>
      <c r="AE174" s="1" t="str">
        <f aca="false">IF((COUNTA(CurriculumDetail!AE1268:AE1273) &gt; 0), "x", "")</f>
        <v/>
      </c>
      <c r="AF174" s="1" t="str">
        <f aca="false">IF((COUNTA(CurriculumDetail!AF1268:AF1273) &gt; 0), "x", "")</f>
        <v/>
      </c>
      <c r="AG174" s="1" t="str">
        <f aca="false">IF((COUNTA(CurriculumDetail!AG1268:AG1273) &gt; 0), "x", "")</f>
        <v/>
      </c>
      <c r="AH174" s="1" t="str">
        <f aca="false">IF((COUNTA(CurriculumDetail!AH1268:AH1273) &gt; 0), "x", "")</f>
        <v/>
      </c>
      <c r="AI174" s="1" t="str">
        <f aca="false">IF((COUNTA(CurriculumDetail!AI1268:AI1273) &gt; 0), "x", "")</f>
        <v/>
      </c>
      <c r="AJ174" s="1" t="str">
        <f aca="false">IF((COUNTA(CurriculumDetail!AJ1268:AJ1273) &gt; 0), "x", "")</f>
        <v/>
      </c>
    </row>
    <row collapsed="false" customFormat="true" customHeight="false" hidden="false" ht="12.65" outlineLevel="0" r="175" s="1">
      <c r="A175" s="25" t="s">
        <v>1091</v>
      </c>
      <c r="B175" s="25" t="s">
        <v>1145</v>
      </c>
      <c r="C175" s="1" t="n">
        <v>0</v>
      </c>
      <c r="D175" s="1" t="n">
        <v>0</v>
      </c>
      <c r="E175" s="1" t="b">
        <f aca="false">AND(OR(CurriculumDetail!F1276&gt;0,CurriculumDetail!C1276&lt;&gt;1),OR(CurriculumDetail!F1277&gt;0,CurriculumDetail!C1277&lt;&gt;1),OR(CurriculumDetail!F1278&gt;0,CurriculumDetail!C1278&lt;&gt;1),OR(CurriculumDetail!F1279&gt;0,CurriculumDetail!C1279&lt;&gt;1))</f>
        <v>1</v>
      </c>
      <c r="F175" s="1" t="b">
        <f aca="false">AND(OR(CurriculumDetail!F1276&gt;0,CurriculumDetail!C1276&lt;&gt;2),OR(CurriculumDetail!F1277&gt;0,CurriculumDetail!C1277&lt;&gt;2),OR(CurriculumDetail!F1278&gt;0,CurriculumDetail!C1278&lt;&gt;2),OR(CurriculumDetail!F1279&gt;0,CurriculumDetail!C1279&lt;&gt;2))</f>
        <v>1</v>
      </c>
      <c r="G175" s="1" t="str">
        <f aca="false">IF((COUNTA(CurriculumDetail!G1275:G1279) &gt; 0), "x", "")</f>
        <v/>
      </c>
      <c r="H175" s="1" t="str">
        <f aca="false">IF((COUNTA(CurriculumDetail!H1275:H1279) &gt; 0), "x", "")</f>
        <v/>
      </c>
      <c r="I175" s="1" t="str">
        <f aca="false">IF((COUNTA(CurriculumDetail!I1275:I1279) &gt; 0), "x", "")</f>
        <v/>
      </c>
      <c r="J175" s="1" t="str">
        <f aca="false">IF((COUNTA(CurriculumDetail!J1275:J1279) &gt; 0), "x", "")</f>
        <v/>
      </c>
      <c r="K175" s="1" t="str">
        <f aca="false">IF((COUNTA(CurriculumDetail!K1275:K1279) &gt; 0), "x", "")</f>
        <v/>
      </c>
      <c r="L175" s="1" t="str">
        <f aca="false">IF((COUNTA(CurriculumDetail!L1275:L1279) &gt; 0), "x", "")</f>
        <v>x</v>
      </c>
      <c r="M175" s="1" t="str">
        <f aca="false">IF((COUNTA(CurriculumDetail!M1275:M1279) &gt; 0), "x", "")</f>
        <v/>
      </c>
      <c r="N175" s="1" t="str">
        <f aca="false">IF((COUNTA(CurriculumDetail!N1275:N1279) &gt; 0), "x", "")</f>
        <v/>
      </c>
      <c r="O175" s="1" t="str">
        <f aca="false">IF((COUNTA(CurriculumDetail!O1275:O1279) &gt; 0), "x", "")</f>
        <v/>
      </c>
      <c r="P175" s="1" t="str">
        <f aca="false">IF((COUNTA(CurriculumDetail!P1275:P1279) &gt; 0), "x", "")</f>
        <v/>
      </c>
      <c r="Q175" s="1" t="str">
        <f aca="false">IF((COUNTA(CurriculumDetail!Q1275:Q1279) &gt; 0), "x", "")</f>
        <v/>
      </c>
      <c r="R175" s="1" t="str">
        <f aca="false">IF((COUNTA(CurriculumDetail!R1275:R1279) &gt; 0), "x", "")</f>
        <v/>
      </c>
      <c r="S175" s="1" t="str">
        <f aca="false">IF((COUNTA(CurriculumDetail!U1275:U1279) &gt; 0), "x", "")</f>
        <v/>
      </c>
      <c r="T175" s="1" t="str">
        <f aca="false">IF((COUNTA(CurriculumDetail!V1275:V1279) &gt; 0), "x", "")</f>
        <v/>
      </c>
      <c r="U175" s="1" t="str">
        <f aca="false">IF((COUNTA(CurriculumDetail!W1275:W1279) &gt; 0), "x", "")</f>
        <v/>
      </c>
      <c r="V175" s="1" t="str">
        <f aca="false">IF((COUNTA(CurriculumDetail!X1275:X1279) &gt; 0), "x", "")</f>
        <v/>
      </c>
      <c r="W175" s="1" t="str">
        <f aca="false">IF((COUNTA(#REF!) &gt; 0), "x", "")</f>
        <v>x</v>
      </c>
      <c r="X175" s="1" t="str">
        <f aca="false">IF((COUNTA(#REF!) &gt; 0), "x", "")</f>
        <v>x</v>
      </c>
      <c r="Y175" s="1" t="str">
        <f aca="false">IF((COUNTA(CurriculumDetail!Y1275:Y1279) &gt; 0), "x", "")</f>
        <v/>
      </c>
      <c r="Z175" s="1" t="str">
        <f aca="false">IF((COUNTA(CurriculumDetail!Z1275:Z1279) &gt; 0), "x", "")</f>
        <v/>
      </c>
      <c r="AA175" s="1" t="str">
        <f aca="false">IF((COUNTA(CurriculumDetail!AA1275:AA1279) &gt; 0), "x", "")</f>
        <v>x</v>
      </c>
      <c r="AB175" s="1" t="str">
        <f aca="false">IF((COUNTA(CurriculumDetail!AB1275:AB1279) &gt; 0), "x", "")</f>
        <v/>
      </c>
      <c r="AC175" s="1" t="str">
        <f aca="false">IF((COUNTA(CurriculumDetail!AC1275:AC1279) &gt; 0), "x", "")</f>
        <v/>
      </c>
      <c r="AD175" s="1" t="str">
        <f aca="false">IF((COUNTA(CurriculumDetail!AD1275:AD1279) &gt; 0), "x", "")</f>
        <v/>
      </c>
      <c r="AE175" s="1" t="str">
        <f aca="false">IF((COUNTA(CurriculumDetail!AE1275:AE1279) &gt; 0), "x", "")</f>
        <v/>
      </c>
      <c r="AF175" s="1" t="str">
        <f aca="false">IF((COUNTA(CurriculumDetail!AF1275:AF1279) &gt; 0), "x", "")</f>
        <v/>
      </c>
      <c r="AG175" s="1" t="str">
        <f aca="false">IF((COUNTA(CurriculumDetail!AG1275:AG1279) &gt; 0), "x", "")</f>
        <v/>
      </c>
      <c r="AH175" s="1" t="str">
        <f aca="false">IF((COUNTA(CurriculumDetail!AH1275:AH1279) &gt; 0), "x", "")</f>
        <v/>
      </c>
      <c r="AI175" s="1" t="str">
        <f aca="false">IF((COUNTA(CurriculumDetail!AI1275:AI1279) &gt; 0), "x", "")</f>
        <v/>
      </c>
      <c r="AJ175" s="1" t="str">
        <f aca="false">IF((COUNTA(CurriculumDetail!AJ1275:AJ1279) &gt; 0), "x", "")</f>
        <v/>
      </c>
    </row>
    <row collapsed="false" customFormat="true" customHeight="false" hidden="false" ht="12.65" outlineLevel="0" r="176" s="1">
      <c r="A176" s="25" t="s">
        <v>1150</v>
      </c>
      <c r="B176" s="25" t="s">
        <v>1167</v>
      </c>
      <c r="C176" s="1" t="n">
        <v>2</v>
      </c>
      <c r="D176" s="1" t="n">
        <v>2</v>
      </c>
      <c r="E176" s="1" t="b">
        <f aca="false">AND(OR(CurriculumDetail!F1249&gt;0,CurriculumDetail!C1249&lt;&gt;1),OR(CurriculumDetail!F1250&gt;0,CurriculumDetail!C1250&lt;&gt;1),OR(CurriculumDetail!F1251&gt;0,CurriculumDetail!C1251&lt;&gt;1),OR(CurriculumDetail!F1252&gt;0,CurriculumDetail!C1252&lt;&gt;1),OR(CurriculumDetail!F1253&gt;0,CurriculumDetail!C1253&lt;&gt;1),OR(CurriculumDetail!F1254&gt;0,CurriculumDetail!C1254&lt;&gt;1),OR(CurriculumDetail!F1255&gt;0,CurriculumDetail!C1255&lt;&gt;1),OR(CurriculumDetail!F1256&gt;0,CurriculumDetail!C1256&lt;&gt;1),OR(CurriculumDetail!F1257&gt;0,CurriculumDetail!C1257&lt;&gt;1),OR(CurriculumDetail!F1258&gt;0,CurriculumDetail!C1258&lt;&gt;1),OR(CurriculumDetail!F1259&gt;0,CurriculumDetail!C1259&lt;&gt;1),OR(CurriculumDetail!F1260&gt;0,CurriculumDetail!C1260&lt;&gt;1),OR(CurriculumDetail!F1261&gt;0,CurriculumDetail!C1261&lt;&gt;1),OR(CurriculumDetail!F1262&gt;0,CurriculumDetail!C1262&lt;&gt;1))</f>
        <v>1</v>
      </c>
      <c r="F176" s="1" t="b">
        <f aca="false">AND(OR(CurriculumDetail!F1249&gt;0,CurriculumDetail!C1249&lt;&gt;2),OR(CurriculumDetail!F1250&gt;0,CurriculumDetail!C1250&lt;&gt;2),OR(CurriculumDetail!F1251&gt;0,CurriculumDetail!C1251&lt;&gt;2),OR(CurriculumDetail!F1252&gt;0,CurriculumDetail!C1252&lt;&gt;2),OR(CurriculumDetail!F1253&gt;0,CurriculumDetail!C1253&lt;&gt;2),OR(CurriculumDetail!F1254&gt;0,CurriculumDetail!C1254&lt;&gt;2),OR(CurriculumDetail!F1255&gt;0,CurriculumDetail!C1255&lt;&gt;2),OR(CurriculumDetail!F1256&gt;0,CurriculumDetail!C1256&lt;&gt;2),OR(CurriculumDetail!F1257&gt;0,CurriculumDetail!C1257&lt;&gt;2),OR(CurriculumDetail!F1258&gt;0,CurriculumDetail!C1258&lt;&gt;2),OR(CurriculumDetail!F1259&gt;0,CurriculumDetail!C1259&lt;&gt;2),OR(CurriculumDetail!F1260&gt;0,CurriculumDetail!C1260&lt;&gt;2),OR(CurriculumDetail!F1261&gt;0,CurriculumDetail!C1261&lt;&gt;2),OR(CurriculumDetail!F1262&gt;0,CurriculumDetail!C1262&lt;&gt;2))</f>
        <v>1</v>
      </c>
      <c r="G176" s="1" t="str">
        <f aca="false">IF((COUNTA(CurriculumDetail!G1248:G1262) &gt; 0), "x", "")</f>
        <v/>
      </c>
      <c r="H176" s="1" t="str">
        <f aca="false">IF((COUNTA(CurriculumDetail!H1248:H1262) &gt; 0), "x", "")</f>
        <v/>
      </c>
      <c r="I176" s="1" t="str">
        <f aca="false">IF((COUNTA(CurriculumDetail!I1248:I1262) &gt; 0), "x", "")</f>
        <v/>
      </c>
      <c r="J176" s="1" t="str">
        <f aca="false">IF((COUNTA(CurriculumDetail!J1248:J1262) &gt; 0), "x", "")</f>
        <v/>
      </c>
      <c r="K176" s="1" t="str">
        <f aca="false">IF((COUNTA(CurriculumDetail!K1248:K1262) &gt; 0), "x", "")</f>
        <v/>
      </c>
      <c r="L176" s="1" t="str">
        <f aca="false">IF((COUNTA(CurriculumDetail!L1248:L1262) &gt; 0), "x", "")</f>
        <v>x</v>
      </c>
      <c r="M176" s="1" t="str">
        <f aca="false">IF((COUNTA(CurriculumDetail!M1248:M1262) &gt; 0), "x", "")</f>
        <v/>
      </c>
      <c r="N176" s="1" t="str">
        <f aca="false">IF((COUNTA(CurriculumDetail!N1248:N1262) &gt; 0), "x", "")</f>
        <v/>
      </c>
      <c r="O176" s="1" t="str">
        <f aca="false">IF((COUNTA(CurriculumDetail!O1248:O1262) &gt; 0), "x", "")</f>
        <v/>
      </c>
      <c r="P176" s="1" t="str">
        <f aca="false">IF((COUNTA(CurriculumDetail!P1248:P1262) &gt; 0), "x", "")</f>
        <v/>
      </c>
      <c r="Q176" s="1" t="str">
        <f aca="false">IF((COUNTA(CurriculumDetail!Q1248:Q1262) &gt; 0), "x", "")</f>
        <v/>
      </c>
      <c r="R176" s="1" t="str">
        <f aca="false">IF((COUNTA(CurriculumDetail!R1248:R1262) &gt; 0), "x", "")</f>
        <v>x</v>
      </c>
      <c r="S176" s="1" t="str">
        <f aca="false">IF((COUNTA(CurriculumDetail!U1248:U1262) &gt; 0), "x", "")</f>
        <v/>
      </c>
      <c r="T176" s="1" t="str">
        <f aca="false">IF((COUNTA(CurriculumDetail!V1248:V1262) &gt; 0), "x", "")</f>
        <v/>
      </c>
      <c r="U176" s="1" t="str">
        <f aca="false">IF((COUNTA(CurriculumDetail!W1248:W1262) &gt; 0), "x", "")</f>
        <v/>
      </c>
      <c r="V176" s="1" t="str">
        <f aca="false">IF((COUNTA(CurriculumDetail!X1248:X1262) &gt; 0), "x", "")</f>
        <v/>
      </c>
      <c r="W176" s="1" t="str">
        <f aca="false">IF((COUNTA(#REF!) &gt; 0), "x", "")</f>
        <v>x</v>
      </c>
      <c r="X176" s="1" t="str">
        <f aca="false">IF((COUNTA(#REF!) &gt; 0), "x", "")</f>
        <v>x</v>
      </c>
      <c r="Y176" s="1" t="str">
        <f aca="false">IF((COUNTA(CurriculumDetail!Y1248:Y1262) &gt; 0), "x", "")</f>
        <v/>
      </c>
      <c r="Z176" s="1" t="str">
        <f aca="false">IF((COUNTA(CurriculumDetail!Z1248:Z1262) &gt; 0), "x", "")</f>
        <v/>
      </c>
      <c r="AA176" s="1" t="str">
        <f aca="false">IF((COUNTA(CurriculumDetail!AA1248:AA1262) &gt; 0), "x", "")</f>
        <v>x</v>
      </c>
      <c r="AB176" s="1" t="str">
        <f aca="false">IF((COUNTA(CurriculumDetail!AB1248:AB1262) &gt; 0), "x", "")</f>
        <v/>
      </c>
      <c r="AC176" s="1" t="str">
        <f aca="false">IF((COUNTA(CurriculumDetail!AC1248:AC1262) &gt; 0), "x", "")</f>
        <v/>
      </c>
      <c r="AD176" s="1" t="str">
        <f aca="false">IF((COUNTA(CurriculumDetail!AD1248:AD1262) &gt; 0), "x", "")</f>
        <v/>
      </c>
      <c r="AE176" s="1" t="str">
        <f aca="false">IF((COUNTA(CurriculumDetail!AE1248:AE1262) &gt; 0), "x", "")</f>
        <v/>
      </c>
      <c r="AF176" s="1" t="str">
        <f aca="false">IF((COUNTA(CurriculumDetail!AF1248:AF1262) &gt; 0), "x", "")</f>
        <v/>
      </c>
      <c r="AG176" s="1" t="str">
        <f aca="false">IF((COUNTA(CurriculumDetail!AG1248:AG1262) &gt; 0), "x", "")</f>
        <v/>
      </c>
      <c r="AH176" s="1" t="str">
        <f aca="false">IF((COUNTA(CurriculumDetail!AH1248:AH1262) &gt; 0), "x", "")</f>
        <v/>
      </c>
      <c r="AI176" s="1" t="str">
        <f aca="false">IF((COUNTA(CurriculumDetail!AI1248:AI1262) &gt; 0), "x", "")</f>
        <v/>
      </c>
      <c r="AJ176" s="1" t="str">
        <f aca="false">IF((COUNTA(CurriculumDetail!AJ1248:AJ1262) &gt; 0), "x", "")</f>
        <v/>
      </c>
    </row>
    <row collapsed="false" customFormat="true" customHeight="false" hidden="false" ht="12.65" outlineLevel="0" r="177" s="1">
      <c r="A177" s="25" t="s">
        <v>1150</v>
      </c>
      <c r="B177" s="25" t="s">
        <v>1151</v>
      </c>
      <c r="C177" s="1" t="n">
        <v>1</v>
      </c>
      <c r="D177" s="1" t="n">
        <v>2</v>
      </c>
      <c r="E177" s="1" t="b">
        <f aca="false">AND(OR(CurriculumDetail!F1282&gt;0,CurriculumDetail!C1282&lt;&gt;1),OR(CurriculumDetail!F1283&gt;0,CurriculumDetail!C1283&lt;&gt;1),OR(CurriculumDetail!F1284&gt;0,CurriculumDetail!C1284&lt;&gt;1),OR(CurriculumDetail!F1285&gt;0,CurriculumDetail!C1285&lt;&gt;1),OR(CurriculumDetail!F1286&gt;0,CurriculumDetail!C1286&lt;&gt;1),OR(CurriculumDetail!F1287&gt;0,CurriculumDetail!C1287&lt;&gt;1),OR(CurriculumDetail!F1288&gt;0,CurriculumDetail!C1288&lt;&gt;1),OR(CurriculumDetail!F1289&gt;0,CurriculumDetail!C1289&lt;&gt;1),OR(CurriculumDetail!F1290&gt;0,CurriculumDetail!C1290&lt;&gt;1))</f>
        <v>1</v>
      </c>
      <c r="F177" s="1" t="b">
        <f aca="false">AND(OR(CurriculumDetail!F1282&gt;0,CurriculumDetail!C1282&lt;&gt;2),OR(CurriculumDetail!F1283&gt;0,CurriculumDetail!C1283&lt;&gt;2),OR(CurriculumDetail!F1284&gt;0,CurriculumDetail!C1284&lt;&gt;2),OR(CurriculumDetail!F1285&gt;0,CurriculumDetail!C1285&lt;&gt;2),OR(CurriculumDetail!F1286&gt;0,CurriculumDetail!C1286&lt;&gt;2),OR(CurriculumDetail!F1287&gt;0,CurriculumDetail!C1287&lt;&gt;2),OR(CurriculumDetail!F1288&gt;0,CurriculumDetail!C1288&lt;&gt;2),OR(CurriculumDetail!F1289&gt;0,CurriculumDetail!C1289&lt;&gt;2),OR(CurriculumDetail!F1290&gt;0,CurriculumDetail!C1290&lt;&gt;2))</f>
        <v>1</v>
      </c>
      <c r="G177" s="1" t="str">
        <f aca="false">IF((COUNTA(CurriculumDetail!G1281:G1290) &gt; 0), "x", "")</f>
        <v>x</v>
      </c>
      <c r="H177" s="1" t="str">
        <f aca="false">IF((COUNTA(CurriculumDetail!H1281:H1290) &gt; 0), "x", "")</f>
        <v>x</v>
      </c>
      <c r="I177" s="1" t="str">
        <f aca="false">IF((COUNTA(CurriculumDetail!I1281:I1290) &gt; 0), "x", "")</f>
        <v>x</v>
      </c>
      <c r="J177" s="1" t="str">
        <f aca="false">IF((COUNTA(CurriculumDetail!J1281:J1290) &gt; 0), "x", "")</f>
        <v/>
      </c>
      <c r="K177" s="1" t="str">
        <f aca="false">IF((COUNTA(CurriculumDetail!K1281:K1290) &gt; 0), "x", "")</f>
        <v/>
      </c>
      <c r="L177" s="1" t="str">
        <f aca="false">IF((COUNTA(CurriculumDetail!L1281:L1290) &gt; 0), "x", "")</f>
        <v/>
      </c>
      <c r="M177" s="1" t="str">
        <f aca="false">IF((COUNTA(CurriculumDetail!M1281:M1290) &gt; 0), "x", "")</f>
        <v/>
      </c>
      <c r="N177" s="1" t="str">
        <f aca="false">IF((COUNTA(CurriculumDetail!N1281:N1290) &gt; 0), "x", "")</f>
        <v/>
      </c>
      <c r="O177" s="1" t="str">
        <f aca="false">IF((COUNTA(CurriculumDetail!O1281:O1290) &gt; 0), "x", "")</f>
        <v>x</v>
      </c>
      <c r="P177" s="1" t="str">
        <f aca="false">IF((COUNTA(CurriculumDetail!P1281:P1290) &gt; 0), "x", "")</f>
        <v>x</v>
      </c>
      <c r="Q177" s="1" t="str">
        <f aca="false">IF((COUNTA(CurriculumDetail!Q1281:Q1290) &gt; 0), "x", "")</f>
        <v/>
      </c>
      <c r="R177" s="1" t="str">
        <f aca="false">IF((COUNTA(CurriculumDetail!R1281:R1290) &gt; 0), "x", "")</f>
        <v/>
      </c>
      <c r="S177" s="1" t="str">
        <f aca="false">IF((COUNTA(CurriculumDetail!U1281:U1290) &gt; 0), "x", "")</f>
        <v>x</v>
      </c>
      <c r="T177" s="1" t="str">
        <f aca="false">IF((COUNTA(CurriculumDetail!V1281:V1290) &gt; 0), "x", "")</f>
        <v/>
      </c>
      <c r="U177" s="1" t="str">
        <f aca="false">IF((COUNTA(CurriculumDetail!W1281:W1290) &gt; 0), "x", "")</f>
        <v>x</v>
      </c>
      <c r="V177" s="1" t="str">
        <f aca="false">IF((COUNTA(CurriculumDetail!X1281:X1290) &gt; 0), "x", "")</f>
        <v/>
      </c>
      <c r="W177" s="1" t="str">
        <f aca="false">IF((COUNTA(#REF!) &gt; 0), "x", "")</f>
        <v>x</v>
      </c>
      <c r="X177" s="1" t="str">
        <f aca="false">IF((COUNTA(#REF!) &gt; 0), "x", "")</f>
        <v>x</v>
      </c>
      <c r="Y177" s="1" t="str">
        <f aca="false">IF((COUNTA(CurriculumDetail!Y1281:Y1290) &gt; 0), "x", "")</f>
        <v/>
      </c>
      <c r="Z177" s="1" t="str">
        <f aca="false">IF((COUNTA(CurriculumDetail!Z1281:Z1290) &gt; 0), "x", "")</f>
        <v/>
      </c>
      <c r="AA177" s="1" t="str">
        <f aca="false">IF((COUNTA(CurriculumDetail!AA1281:AA1290) &gt; 0), "x", "")</f>
        <v>x</v>
      </c>
      <c r="AB177" s="1" t="str">
        <f aca="false">IF((COUNTA(CurriculumDetail!AB1281:AB1290) &gt; 0), "x", "")</f>
        <v/>
      </c>
      <c r="AC177" s="1" t="str">
        <f aca="false">IF((COUNTA(CurriculumDetail!AC1281:AC1290) &gt; 0), "x", "")</f>
        <v/>
      </c>
      <c r="AD177" s="1" t="str">
        <f aca="false">IF((COUNTA(CurriculumDetail!AD1281:AD1290) &gt; 0), "x", "")</f>
        <v/>
      </c>
      <c r="AE177" s="1" t="str">
        <f aca="false">IF((COUNTA(CurriculumDetail!AE1281:AE1290) &gt; 0), "x", "")</f>
        <v/>
      </c>
      <c r="AF177" s="1" t="str">
        <f aca="false">IF((COUNTA(CurriculumDetail!AF1281:AF1290) &gt; 0), "x", "")</f>
        <v/>
      </c>
      <c r="AG177" s="1" t="str">
        <f aca="false">IF((COUNTA(CurriculumDetail!AG1281:AG1290) &gt; 0), "x", "")</f>
        <v/>
      </c>
      <c r="AH177" s="1" t="str">
        <f aca="false">IF((COUNTA(CurriculumDetail!AH1281:AH1290) &gt; 0), "x", "")</f>
        <v/>
      </c>
      <c r="AI177" s="1" t="str">
        <f aca="false">IF((COUNTA(CurriculumDetail!AI1281:AI1290) &gt; 0), "x", "")</f>
        <v/>
      </c>
      <c r="AJ177" s="1" t="str">
        <f aca="false">IF((COUNTA(CurriculumDetail!AJ1281:AJ1290) &gt; 0), "x", "")</f>
        <v/>
      </c>
    </row>
    <row collapsed="false" customFormat="true" customHeight="false" hidden="false" ht="12.65" outlineLevel="0" r="178" s="1">
      <c r="A178" s="25" t="s">
        <v>1150</v>
      </c>
      <c r="B178" s="25" t="s">
        <v>1161</v>
      </c>
      <c r="C178" s="1" t="n">
        <v>2</v>
      </c>
      <c r="D178" s="1" t="n">
        <v>0</v>
      </c>
      <c r="E178" s="1" t="b">
        <f aca="false">AND(OR(CurriculumDetail!F1293&gt;0,CurriculumDetail!C1293&lt;&gt;1),OR(CurriculumDetail!F1294&gt;0,CurriculumDetail!C1294&lt;&gt;1),OR(CurriculumDetail!F1295&gt;0,CurriculumDetail!C1295&lt;&gt;1),OR(CurriculumDetail!F1296&gt;0,CurriculumDetail!C1296&lt;&gt;1),OR(CurriculumDetail!F1297&gt;0,CurriculumDetail!C1297&lt;&gt;1))</f>
        <v>1</v>
      </c>
      <c r="F178" s="1" t="b">
        <f aca="false">AND(OR(CurriculumDetail!F1293&gt;0,CurriculumDetail!C1293&lt;&gt;2),OR(CurriculumDetail!F1294&gt;0,CurriculumDetail!C1294&lt;&gt;2),OR(CurriculumDetail!F1295&gt;0,CurriculumDetail!C1295&lt;&gt;2),OR(CurriculumDetail!F1296&gt;0,CurriculumDetail!C1296&lt;&gt;2),OR(CurriculumDetail!F1297&gt;0,CurriculumDetail!C1297&lt;&gt;2))</f>
        <v>1</v>
      </c>
      <c r="G178" s="1" t="str">
        <f aca="false">IF((COUNTA(CurriculumDetail!G1292:G1297) &gt; 0), "x", "")</f>
        <v/>
      </c>
      <c r="H178" s="1" t="str">
        <f aca="false">IF((COUNTA(CurriculumDetail!H1292:H1297) &gt; 0), "x", "")</f>
        <v/>
      </c>
      <c r="I178" s="1" t="str">
        <f aca="false">IF((COUNTA(CurriculumDetail!I1292:I1297) &gt; 0), "x", "")</f>
        <v/>
      </c>
      <c r="J178" s="1" t="str">
        <f aca="false">IF((COUNTA(CurriculumDetail!J1292:J1297) &gt; 0), "x", "")</f>
        <v>x</v>
      </c>
      <c r="K178" s="1" t="str">
        <f aca="false">IF((COUNTA(CurriculumDetail!K1292:K1297) &gt; 0), "x", "")</f>
        <v/>
      </c>
      <c r="L178" s="1" t="str">
        <f aca="false">IF((COUNTA(CurriculumDetail!L1292:L1297) &gt; 0), "x", "")</f>
        <v/>
      </c>
      <c r="M178" s="1" t="str">
        <f aca="false">IF((COUNTA(CurriculumDetail!M1292:M1297) &gt; 0), "x", "")</f>
        <v/>
      </c>
      <c r="N178" s="1" t="str">
        <f aca="false">IF((COUNTA(CurriculumDetail!N1292:N1297) &gt; 0), "x", "")</f>
        <v/>
      </c>
      <c r="O178" s="1" t="str">
        <f aca="false">IF((COUNTA(CurriculumDetail!O1292:O1297) &gt; 0), "x", "")</f>
        <v/>
      </c>
      <c r="P178" s="1" t="str">
        <f aca="false">IF((COUNTA(CurriculumDetail!P1292:P1297) &gt; 0), "x", "")</f>
        <v/>
      </c>
      <c r="Q178" s="1" t="str">
        <f aca="false">IF((COUNTA(CurriculumDetail!Q1292:Q1297) &gt; 0), "x", "")</f>
        <v/>
      </c>
      <c r="R178" s="1" t="str">
        <f aca="false">IF((COUNTA(CurriculumDetail!R1292:R1297) &gt; 0), "x", "")</f>
        <v/>
      </c>
      <c r="S178" s="1" t="str">
        <f aca="false">IF((COUNTA(CurriculumDetail!U1292:U1297) &gt; 0), "x", "")</f>
        <v>x</v>
      </c>
      <c r="T178" s="1" t="str">
        <f aca="false">IF((COUNTA(CurriculumDetail!V1292:V1297) &gt; 0), "x", "")</f>
        <v/>
      </c>
      <c r="U178" s="1" t="str">
        <f aca="false">IF((COUNTA(CurriculumDetail!W1292:W1297) &gt; 0), "x", "")</f>
        <v/>
      </c>
      <c r="V178" s="1" t="str">
        <f aca="false">IF((COUNTA(CurriculumDetail!X1292:X1297) &gt; 0), "x", "")</f>
        <v/>
      </c>
      <c r="W178" s="1" t="str">
        <f aca="false">IF((COUNTA(#REF!) &gt; 0), "x", "")</f>
        <v>x</v>
      </c>
      <c r="X178" s="1" t="str">
        <f aca="false">IF((COUNTA(#REF!) &gt; 0), "x", "")</f>
        <v>x</v>
      </c>
      <c r="Y178" s="1" t="str">
        <f aca="false">IF((COUNTA(CurriculumDetail!Y1292:Y1297) &gt; 0), "x", "")</f>
        <v/>
      </c>
      <c r="Z178" s="1" t="str">
        <f aca="false">IF((COUNTA(CurriculumDetail!Z1292:Z1297) &gt; 0), "x", "")</f>
        <v/>
      </c>
      <c r="AA178" s="1" t="str">
        <f aca="false">IF((COUNTA(CurriculumDetail!AA1292:AA1297) &gt; 0), "x", "")</f>
        <v>x</v>
      </c>
      <c r="AB178" s="1" t="str">
        <f aca="false">IF((COUNTA(CurriculumDetail!AB1292:AB1297) &gt; 0), "x", "")</f>
        <v/>
      </c>
      <c r="AC178" s="1" t="str">
        <f aca="false">IF((COUNTA(CurriculumDetail!AC1292:AC1297) &gt; 0), "x", "")</f>
        <v/>
      </c>
      <c r="AD178" s="1" t="str">
        <f aca="false">IF((COUNTA(CurriculumDetail!AD1292:AD1297) &gt; 0), "x", "")</f>
        <v/>
      </c>
      <c r="AE178" s="1" t="str">
        <f aca="false">IF((COUNTA(CurriculumDetail!AE1292:AE1297) &gt; 0), "x", "")</f>
        <v/>
      </c>
      <c r="AF178" s="1" t="str">
        <f aca="false">IF((COUNTA(CurriculumDetail!AF1292:AF1297) &gt; 0), "x", "")</f>
        <v/>
      </c>
      <c r="AG178" s="1" t="str">
        <f aca="false">IF((COUNTA(CurriculumDetail!AG1292:AG1297) &gt; 0), "x", "")</f>
        <v/>
      </c>
      <c r="AH178" s="1" t="str">
        <f aca="false">IF((COUNTA(CurriculumDetail!AH1292:AH1297) &gt; 0), "x", "")</f>
        <v/>
      </c>
      <c r="AI178" s="1" t="str">
        <f aca="false">IF((COUNTA(CurriculumDetail!AI1292:AI1297) &gt; 0), "x", "")</f>
        <v/>
      </c>
      <c r="AJ178" s="1" t="str">
        <f aca="false">IF((COUNTA(CurriculumDetail!AJ1292:AJ1297) &gt; 0), "x", "")</f>
        <v/>
      </c>
    </row>
    <row collapsed="false" customFormat="true" customHeight="false" hidden="false" ht="12.65" outlineLevel="0" r="179" s="1">
      <c r="A179" s="25" t="s">
        <v>1150</v>
      </c>
      <c r="B179" s="25" t="s">
        <v>1167</v>
      </c>
      <c r="C179" s="1" t="n">
        <v>2</v>
      </c>
      <c r="D179" s="1" t="n">
        <v>2</v>
      </c>
      <c r="E179" s="1" t="b">
        <f aca="false">AND(OR(CurriculumDetail!F1300&gt;0,CurriculumDetail!C1300&lt;&gt;1),OR(CurriculumDetail!F1301&gt;0,CurriculumDetail!C1301&lt;&gt;1),OR(CurriculumDetail!F1302&gt;0,CurriculumDetail!C1302&lt;&gt;1),OR(CurriculumDetail!F1303&gt;0,CurriculumDetail!C1303&lt;&gt;1),OR(CurriculumDetail!F1304&gt;0,CurriculumDetail!C1304&lt;&gt;1),OR(CurriculumDetail!F1305&gt;0,CurriculumDetail!C1305&lt;&gt;1),OR(CurriculumDetail!F1306&gt;0,CurriculumDetail!C1306&lt;&gt;1),OR(CurriculumDetail!F1307&gt;0,CurriculumDetail!C1307&lt;&gt;1),OR(CurriculumDetail!F1308&gt;0,CurriculumDetail!C1308&lt;&gt;1),OR(CurriculumDetail!F1309&gt;0,CurriculumDetail!C1309&lt;&gt;1),OR(CurriculumDetail!F1310&gt;0,CurriculumDetail!C1310&lt;&gt;1),OR(CurriculumDetail!F1311&gt;0,CurriculumDetail!C1311&lt;&gt;1),OR(CurriculumDetail!F1312&gt;0,CurriculumDetail!C1312&lt;&gt;1),OR(CurriculumDetail!F1313&gt;0,CurriculumDetail!C1313&lt;&gt;1))</f>
        <v>1</v>
      </c>
      <c r="F179" s="1" t="b">
        <f aca="false">AND(OR(CurriculumDetail!F1300&gt;0,CurriculumDetail!C1300&lt;&gt;2),OR(CurriculumDetail!F1301&gt;0,CurriculumDetail!C1301&lt;&gt;2),OR(CurriculumDetail!F1302&gt;0,CurriculumDetail!C1302&lt;&gt;2),OR(CurriculumDetail!F1303&gt;0,CurriculumDetail!C1303&lt;&gt;2),OR(CurriculumDetail!F1304&gt;0,CurriculumDetail!C1304&lt;&gt;2),OR(CurriculumDetail!F1305&gt;0,CurriculumDetail!C1305&lt;&gt;2),OR(CurriculumDetail!F1306&gt;0,CurriculumDetail!C1306&lt;&gt;2),OR(CurriculumDetail!F1307&gt;0,CurriculumDetail!C1307&lt;&gt;2),OR(CurriculumDetail!F1308&gt;0,CurriculumDetail!C1308&lt;&gt;2),OR(CurriculumDetail!F1309&gt;0,CurriculumDetail!C1309&lt;&gt;2),OR(CurriculumDetail!F1310&gt;0,CurriculumDetail!C1310&lt;&gt;2),OR(CurriculumDetail!F1311&gt;0,CurriculumDetail!C1311&lt;&gt;2),OR(CurriculumDetail!F1312&gt;0,CurriculumDetail!C1312&lt;&gt;2),OR(CurriculumDetail!F1313&gt;0,CurriculumDetail!C1313&lt;&gt;2))</f>
        <v>1</v>
      </c>
      <c r="G179" s="1" t="str">
        <f aca="false">IF((COUNTA(CurriculumDetail!G1299:G1313) &gt; 0), "x", "")</f>
        <v/>
      </c>
      <c r="H179" s="1" t="str">
        <f aca="false">IF((COUNTA(CurriculumDetail!H1299:H1313) &gt; 0), "x", "")</f>
        <v>x</v>
      </c>
      <c r="I179" s="1" t="str">
        <f aca="false">IF((COUNTA(CurriculumDetail!I1299:I1313) &gt; 0), "x", "")</f>
        <v>x</v>
      </c>
      <c r="J179" s="1" t="str">
        <f aca="false">IF((COUNTA(CurriculumDetail!J1299:J1313) &gt; 0), "x", "")</f>
        <v/>
      </c>
      <c r="K179" s="1" t="str">
        <f aca="false">IF((COUNTA(CurriculumDetail!K1299:K1313) &gt; 0), "x", "")</f>
        <v/>
      </c>
      <c r="L179" s="1" t="str">
        <f aca="false">IF((COUNTA(CurriculumDetail!L1299:L1313) &gt; 0), "x", "")</f>
        <v/>
      </c>
      <c r="M179" s="1" t="str">
        <f aca="false">IF((COUNTA(CurriculumDetail!M1299:M1313) &gt; 0), "x", "")</f>
        <v>x</v>
      </c>
      <c r="N179" s="1" t="str">
        <f aca="false">IF((COUNTA(CurriculumDetail!N1299:N1313) &gt; 0), "x", "")</f>
        <v/>
      </c>
      <c r="O179" s="1" t="str">
        <f aca="false">IF((COUNTA(CurriculumDetail!O1299:O1313) &gt; 0), "x", "")</f>
        <v/>
      </c>
      <c r="P179" s="1" t="str">
        <f aca="false">IF((COUNTA(CurriculumDetail!P1299:P1313) &gt; 0), "x", "")</f>
        <v/>
      </c>
      <c r="Q179" s="1" t="str">
        <f aca="false">IF((COUNTA(CurriculumDetail!Q1299:Q1313) &gt; 0), "x", "")</f>
        <v/>
      </c>
      <c r="R179" s="1" t="str">
        <f aca="false">IF((COUNTA(CurriculumDetail!R1299:R1313) &gt; 0), "x", "")</f>
        <v/>
      </c>
      <c r="S179" s="1" t="str">
        <f aca="false">IF((COUNTA(CurriculumDetail!U1299:U1313) &gt; 0), "x", "")</f>
        <v>x</v>
      </c>
      <c r="T179" s="1" t="str">
        <f aca="false">IF((COUNTA(CurriculumDetail!V1299:V1313) &gt; 0), "x", "")</f>
        <v/>
      </c>
      <c r="U179" s="1" t="str">
        <f aca="false">IF((COUNTA(CurriculumDetail!W1299:W1313) &gt; 0), "x", "")</f>
        <v/>
      </c>
      <c r="V179" s="1" t="str">
        <f aca="false">IF((COUNTA(CurriculumDetail!X1299:X1313) &gt; 0), "x", "")</f>
        <v/>
      </c>
      <c r="W179" s="1" t="str">
        <f aca="false">IF((COUNTA(#REF!) &gt; 0), "x", "")</f>
        <v>x</v>
      </c>
      <c r="X179" s="1" t="str">
        <f aca="false">IF((COUNTA(#REF!) &gt; 0), "x", "")</f>
        <v>x</v>
      </c>
      <c r="Y179" s="1" t="str">
        <f aca="false">IF((COUNTA(CurriculumDetail!Y1299:Y1313) &gt; 0), "x", "")</f>
        <v/>
      </c>
      <c r="Z179" s="1" t="str">
        <f aca="false">IF((COUNTA(CurriculumDetail!Z1299:Z1313) &gt; 0), "x", "")</f>
        <v/>
      </c>
      <c r="AA179" s="1" t="str">
        <f aca="false">IF((COUNTA(CurriculumDetail!AA1299:AA1313) &gt; 0), "x", "")</f>
        <v>x</v>
      </c>
      <c r="AB179" s="1" t="str">
        <f aca="false">IF((COUNTA(CurriculumDetail!AB1299:AB1313) &gt; 0), "x", "")</f>
        <v/>
      </c>
      <c r="AC179" s="1" t="str">
        <f aca="false">IF((COUNTA(CurriculumDetail!AC1299:AC1313) &gt; 0), "x", "")</f>
        <v/>
      </c>
      <c r="AD179" s="1" t="str">
        <f aca="false">IF((COUNTA(CurriculumDetail!AD1299:AD1313) &gt; 0), "x", "")</f>
        <v/>
      </c>
      <c r="AE179" s="1" t="str">
        <f aca="false">IF((COUNTA(CurriculumDetail!AE1299:AE1313) &gt; 0), "x", "")</f>
        <v/>
      </c>
      <c r="AF179" s="1" t="str">
        <f aca="false">IF((COUNTA(CurriculumDetail!AF1299:AF1313) &gt; 0), "x", "")</f>
        <v/>
      </c>
      <c r="AG179" s="1" t="str">
        <f aca="false">IF((COUNTA(CurriculumDetail!AG1299:AG1313) &gt; 0), "x", "")</f>
        <v/>
      </c>
      <c r="AH179" s="1" t="str">
        <f aca="false">IF((COUNTA(CurriculumDetail!AH1299:AH1313) &gt; 0), "x", "")</f>
        <v/>
      </c>
      <c r="AI179" s="1" t="str">
        <f aca="false">IF((COUNTA(CurriculumDetail!AI1299:AI1313) &gt; 0), "x", "")</f>
        <v/>
      </c>
      <c r="AJ179" s="1" t="str">
        <f aca="false">IF((COUNTA(CurriculumDetail!AJ1299:AJ1313) &gt; 0), "x", "")</f>
        <v/>
      </c>
    </row>
    <row collapsed="false" customFormat="true" customHeight="false" hidden="false" ht="12.65" outlineLevel="0" r="180" s="1">
      <c r="A180" s="25" t="s">
        <v>1150</v>
      </c>
      <c r="B180" s="25" t="s">
        <v>1182</v>
      </c>
      <c r="C180" s="1" t="n">
        <v>2</v>
      </c>
      <c r="D180" s="1" t="n">
        <v>0</v>
      </c>
      <c r="E180" s="1" t="b">
        <f aca="false">AND(OR(CurriculumDetail!F1316&gt;0,CurriculumDetail!C1316&lt;&gt;1),OR(CurriculumDetail!F1317&gt;0,CurriculumDetail!C1317&lt;&gt;1),OR(CurriculumDetail!F1318&gt;0,CurriculumDetail!C1318&lt;&gt;1),OR(CurriculumDetail!F1319&gt;0,CurriculumDetail!C1319&lt;&gt;1),OR(CurriculumDetail!F1320&gt;0,CurriculumDetail!C1320&lt;&gt;1),OR(CurriculumDetail!F1321&gt;0,CurriculumDetail!C1321&lt;&gt;1),OR(CurriculumDetail!F1322&gt;0,CurriculumDetail!C1322&lt;&gt;1),OR(CurriculumDetail!F1323&gt;0,CurriculumDetail!C1323&lt;&gt;1),OR(CurriculumDetail!F1324&gt;0,CurriculumDetail!C1324&lt;&gt;1),OR(CurriculumDetail!F1325&gt;0,CurriculumDetail!C1325&lt;&gt;1),OR(CurriculumDetail!F1326&gt;0,CurriculumDetail!C1326&lt;&gt;1),OR(CurriculumDetail!F1327&gt;0,CurriculumDetail!C1327&lt;&gt;1))</f>
        <v>1</v>
      </c>
      <c r="F180" s="1" t="b">
        <f aca="false">AND(OR(CurriculumDetail!F1316&gt;0,CurriculumDetail!C1316&lt;&gt;2),OR(CurriculumDetail!F1317&gt;0,CurriculumDetail!C1317&lt;&gt;2),OR(CurriculumDetail!F1318&gt;0,CurriculumDetail!C1318&lt;&gt;2),OR(CurriculumDetail!F1319&gt;0,CurriculumDetail!C1319&lt;&gt;2),OR(CurriculumDetail!F1320&gt;0,CurriculumDetail!C1320&lt;&gt;2),OR(CurriculumDetail!F1321&gt;0,CurriculumDetail!C1321&lt;&gt;2),OR(CurriculumDetail!F1322&gt;0,CurriculumDetail!C1322&lt;&gt;2),OR(CurriculumDetail!F1323&gt;0,CurriculumDetail!C1323&lt;&gt;2),OR(CurriculumDetail!F1324&gt;0,CurriculumDetail!C1324&lt;&gt;2),OR(CurriculumDetail!F1325&gt;0,CurriculumDetail!C1325&lt;&gt;2),OR(CurriculumDetail!F1326&gt;0,CurriculumDetail!C1326&lt;&gt;2),OR(CurriculumDetail!F1327&gt;0,CurriculumDetail!C1327&lt;&gt;2))</f>
        <v>1</v>
      </c>
      <c r="G180" s="1" t="str">
        <f aca="false">IF((COUNTA(CurriculumDetail!G1315:G1327) &gt; 0), "x", "")</f>
        <v/>
      </c>
      <c r="H180" s="1" t="str">
        <f aca="false">IF((COUNTA(CurriculumDetail!H1315:H1327) &gt; 0), "x", "")</f>
        <v/>
      </c>
      <c r="I180" s="1" t="str">
        <f aca="false">IF((COUNTA(CurriculumDetail!I1315:I1327) &gt; 0), "x", "")</f>
        <v/>
      </c>
      <c r="J180" s="1" t="str">
        <f aca="false">IF((COUNTA(CurriculumDetail!J1315:J1327) &gt; 0), "x", "")</f>
        <v/>
      </c>
      <c r="K180" s="1" t="str">
        <f aca="false">IF((COUNTA(CurriculumDetail!K1315:K1327) &gt; 0), "x", "")</f>
        <v/>
      </c>
      <c r="L180" s="1" t="str">
        <f aca="false">IF((COUNTA(CurriculumDetail!L1315:L1327) &gt; 0), "x", "")</f>
        <v/>
      </c>
      <c r="M180" s="1" t="str">
        <f aca="false">IF((COUNTA(CurriculumDetail!M1315:M1327) &gt; 0), "x", "")</f>
        <v/>
      </c>
      <c r="N180" s="1" t="str">
        <f aca="false">IF((COUNTA(CurriculumDetail!N1315:N1327) &gt; 0), "x", "")</f>
        <v/>
      </c>
      <c r="O180" s="1" t="str">
        <f aca="false">IF((COUNTA(CurriculumDetail!O1315:O1327) &gt; 0), "x", "")</f>
        <v/>
      </c>
      <c r="P180" s="1" t="str">
        <f aca="false">IF((COUNTA(CurriculumDetail!P1315:P1327) &gt; 0), "x", "")</f>
        <v/>
      </c>
      <c r="Q180" s="1" t="str">
        <f aca="false">IF((COUNTA(CurriculumDetail!Q1315:Q1327) &gt; 0), "x", "")</f>
        <v/>
      </c>
      <c r="R180" s="1" t="str">
        <f aca="false">IF((COUNTA(CurriculumDetail!R1315:R1327) &gt; 0), "x", "")</f>
        <v>x</v>
      </c>
      <c r="S180" s="1" t="str">
        <f aca="false">IF((COUNTA(CurriculumDetail!U1315:U1327) &gt; 0), "x", "")</f>
        <v>x</v>
      </c>
      <c r="T180" s="1" t="str">
        <f aca="false">IF((COUNTA(CurriculumDetail!V1315:V1327) &gt; 0), "x", "")</f>
        <v/>
      </c>
      <c r="U180" s="1" t="str">
        <f aca="false">IF((COUNTA(CurriculumDetail!W1315:W1327) &gt; 0), "x", "")</f>
        <v/>
      </c>
      <c r="V180" s="1" t="str">
        <f aca="false">IF((COUNTA(CurriculumDetail!X1315:X1327) &gt; 0), "x", "")</f>
        <v/>
      </c>
      <c r="W180" s="1" t="str">
        <f aca="false">IF((COUNTA(#REF!) &gt; 0), "x", "")</f>
        <v>x</v>
      </c>
      <c r="X180" s="1" t="str">
        <f aca="false">IF((COUNTA(#REF!) &gt; 0), "x", "")</f>
        <v>x</v>
      </c>
      <c r="Y180" s="1" t="str">
        <f aca="false">IF((COUNTA(CurriculumDetail!Y1315:Y1327) &gt; 0), "x", "")</f>
        <v/>
      </c>
      <c r="Z180" s="1" t="str">
        <f aca="false">IF((COUNTA(CurriculumDetail!Z1315:Z1327) &gt; 0), "x", "")</f>
        <v/>
      </c>
      <c r="AA180" s="1" t="str">
        <f aca="false">IF((COUNTA(CurriculumDetail!AA1315:AA1327) &gt; 0), "x", "")</f>
        <v>x</v>
      </c>
      <c r="AB180" s="1" t="str">
        <f aca="false">IF((COUNTA(CurriculumDetail!AB1315:AB1327) &gt; 0), "x", "")</f>
        <v/>
      </c>
      <c r="AC180" s="1" t="str">
        <f aca="false">IF((COUNTA(CurriculumDetail!AC1315:AC1327) &gt; 0), "x", "")</f>
        <v/>
      </c>
      <c r="AD180" s="1" t="str">
        <f aca="false">IF((COUNTA(CurriculumDetail!AD1315:AD1327) &gt; 0), "x", "")</f>
        <v/>
      </c>
      <c r="AE180" s="1" t="str">
        <f aca="false">IF((COUNTA(CurriculumDetail!AE1315:AE1327) &gt; 0), "x", "")</f>
        <v/>
      </c>
      <c r="AF180" s="1" t="str">
        <f aca="false">IF((COUNTA(CurriculumDetail!AF1315:AF1327) &gt; 0), "x", "")</f>
        <v/>
      </c>
      <c r="AG180" s="1" t="str">
        <f aca="false">IF((COUNTA(CurriculumDetail!AG1315:AG1327) &gt; 0), "x", "")</f>
        <v/>
      </c>
      <c r="AH180" s="1" t="str">
        <f aca="false">IF((COUNTA(CurriculumDetail!AH1315:AH1327) &gt; 0), "x", "")</f>
        <v/>
      </c>
      <c r="AI180" s="1" t="str">
        <f aca="false">IF((COUNTA(CurriculumDetail!AI1315:AI1327) &gt; 0), "x", "")</f>
        <v/>
      </c>
      <c r="AJ180" s="1" t="str">
        <f aca="false">IF((COUNTA(CurriculumDetail!AJ1315:AJ1327) &gt; 0), "x", "")</f>
        <v/>
      </c>
    </row>
    <row collapsed="false" customFormat="true" customHeight="false" hidden="false" ht="12.65" outlineLevel="0" r="181" s="1">
      <c r="A181" s="25" t="s">
        <v>1150</v>
      </c>
      <c r="B181" s="25" t="s">
        <v>1195</v>
      </c>
      <c r="C181" s="1" t="n">
        <v>2</v>
      </c>
      <c r="D181" s="1" t="n">
        <v>0</v>
      </c>
      <c r="E181" s="1" t="b">
        <f aca="false">AND(OR(CurriculumDetail!F1330&gt;0,CurriculumDetail!C1330&lt;&gt;1),OR(CurriculumDetail!F1331&gt;0,CurriculumDetail!C1331&lt;&gt;1),OR(CurriculumDetail!F1332&gt;0,CurriculumDetail!C1332&lt;&gt;1),OR(CurriculumDetail!F1333&gt;0,CurriculumDetail!C1333&lt;&gt;1),OR(CurriculumDetail!F1334&gt;0,CurriculumDetail!C1334&lt;&gt;1),OR(CurriculumDetail!F1335&gt;0,CurriculumDetail!C1335&lt;&gt;1),OR(CurriculumDetail!F1336&gt;0,CurriculumDetail!C1336&lt;&gt;1))</f>
        <v>1</v>
      </c>
      <c r="F181" s="1" t="b">
        <f aca="false">AND(OR(CurriculumDetail!F1330&gt;0,CurriculumDetail!C1330&lt;&gt;2),OR(CurriculumDetail!F1331&gt;0,CurriculumDetail!C1331&lt;&gt;2),OR(CurriculumDetail!F1332&gt;0,CurriculumDetail!C1332&lt;&gt;2),OR(CurriculumDetail!F1333&gt;0,CurriculumDetail!C1333&lt;&gt;2),OR(CurriculumDetail!F1334&gt;0,CurriculumDetail!C1334&lt;&gt;2),OR(CurriculumDetail!F1335&gt;0,CurriculumDetail!C1335&lt;&gt;2),OR(CurriculumDetail!F1336&gt;0,CurriculumDetail!C1336&lt;&gt;2))</f>
        <v>1</v>
      </c>
      <c r="G181" s="1" t="str">
        <f aca="false">IF((COUNTA(CurriculumDetail!G1329:G1336) &gt; 0), "x", "")</f>
        <v/>
      </c>
      <c r="H181" s="1" t="str">
        <f aca="false">IF((COUNTA(CurriculumDetail!H1329:H1336) &gt; 0), "x", "")</f>
        <v/>
      </c>
      <c r="I181" s="1" t="str">
        <f aca="false">IF((COUNTA(CurriculumDetail!I1329:I1336) &gt; 0), "x", "")</f>
        <v/>
      </c>
      <c r="J181" s="1" t="str">
        <f aca="false">IF((COUNTA(CurriculumDetail!J1329:J1336) &gt; 0), "x", "")</f>
        <v/>
      </c>
      <c r="K181" s="1" t="str">
        <f aca="false">IF((COUNTA(CurriculumDetail!K1329:K1336) &gt; 0), "x", "")</f>
        <v/>
      </c>
      <c r="L181" s="1" t="str">
        <f aca="false">IF((COUNTA(CurriculumDetail!L1329:L1336) &gt; 0), "x", "")</f>
        <v/>
      </c>
      <c r="M181" s="1" t="str">
        <f aca="false">IF((COUNTA(CurriculumDetail!M1329:M1336) &gt; 0), "x", "")</f>
        <v/>
      </c>
      <c r="N181" s="1" t="str">
        <f aca="false">IF((COUNTA(CurriculumDetail!N1329:N1336) &gt; 0), "x", "")</f>
        <v/>
      </c>
      <c r="O181" s="1" t="str">
        <f aca="false">IF((COUNTA(CurriculumDetail!O1329:O1336) &gt; 0), "x", "")</f>
        <v/>
      </c>
      <c r="P181" s="1" t="str">
        <f aca="false">IF((COUNTA(CurriculumDetail!P1329:P1336) &gt; 0), "x", "")</f>
        <v/>
      </c>
      <c r="Q181" s="1" t="str">
        <f aca="false">IF((COUNTA(CurriculumDetail!Q1329:Q1336) &gt; 0), "x", "")</f>
        <v/>
      </c>
      <c r="R181" s="1" t="str">
        <f aca="false">IF((COUNTA(CurriculumDetail!R1329:R1336) &gt; 0), "x", "")</f>
        <v/>
      </c>
      <c r="S181" s="1" t="str">
        <f aca="false">IF((COUNTA(CurriculumDetail!U1329:U1336) &gt; 0), "x", "")</f>
        <v>x</v>
      </c>
      <c r="T181" s="1" t="str">
        <f aca="false">IF((COUNTA(CurriculumDetail!V1329:V1336) &gt; 0), "x", "")</f>
        <v/>
      </c>
      <c r="U181" s="1" t="str">
        <f aca="false">IF((COUNTA(CurriculumDetail!W1329:W1336) &gt; 0), "x", "")</f>
        <v/>
      </c>
      <c r="V181" s="1" t="str">
        <f aca="false">IF((COUNTA(CurriculumDetail!X1329:X1336) &gt; 0), "x", "")</f>
        <v/>
      </c>
      <c r="W181" s="1" t="str">
        <f aca="false">IF((COUNTA(#REF!) &gt; 0), "x", "")</f>
        <v>x</v>
      </c>
      <c r="X181" s="1" t="str">
        <f aca="false">IF((COUNTA(#REF!) &gt; 0), "x", "")</f>
        <v>x</v>
      </c>
      <c r="Y181" s="1" t="str">
        <f aca="false">IF((COUNTA(CurriculumDetail!Y1329:Y1336) &gt; 0), "x", "")</f>
        <v/>
      </c>
      <c r="Z181" s="1" t="str">
        <f aca="false">IF((COUNTA(CurriculumDetail!Z1329:Z1336) &gt; 0), "x", "")</f>
        <v/>
      </c>
      <c r="AA181" s="1" t="str">
        <f aca="false">IF((COUNTA(CurriculumDetail!AA1329:AA1336) &gt; 0), "x", "")</f>
        <v>x</v>
      </c>
      <c r="AB181" s="1" t="str">
        <f aca="false">IF((COUNTA(CurriculumDetail!AB1329:AB1336) &gt; 0), "x", "")</f>
        <v/>
      </c>
      <c r="AC181" s="1" t="str">
        <f aca="false">IF((COUNTA(CurriculumDetail!AC1329:AC1336) &gt; 0), "x", "")</f>
        <v/>
      </c>
      <c r="AD181" s="1" t="str">
        <f aca="false">IF((COUNTA(CurriculumDetail!AD1329:AD1336) &gt; 0), "x", "")</f>
        <v/>
      </c>
      <c r="AE181" s="1" t="str">
        <f aca="false">IF((COUNTA(CurriculumDetail!AE1329:AE1336) &gt; 0), "x", "")</f>
        <v/>
      </c>
      <c r="AF181" s="1" t="str">
        <f aca="false">IF((COUNTA(CurriculumDetail!AF1329:AF1336) &gt; 0), "x", "")</f>
        <v/>
      </c>
      <c r="AG181" s="1" t="str">
        <f aca="false">IF((COUNTA(CurriculumDetail!AG1329:AG1336) &gt; 0), "x", "")</f>
        <v/>
      </c>
      <c r="AH181" s="1" t="str">
        <f aca="false">IF((COUNTA(CurriculumDetail!AH1329:AH1336) &gt; 0), "x", "")</f>
        <v/>
      </c>
      <c r="AI181" s="1" t="str">
        <f aca="false">IF((COUNTA(CurriculumDetail!AI1329:AI1336) &gt; 0), "x", "")</f>
        <v/>
      </c>
      <c r="AJ181" s="1" t="str">
        <f aca="false">IF((COUNTA(CurriculumDetail!AJ1329:AJ1336) &gt; 0), "x", "")</f>
        <v/>
      </c>
    </row>
    <row collapsed="false" customFormat="true" customHeight="false" hidden="false" ht="12.65" outlineLevel="0" r="182" s="1">
      <c r="A182" s="25" t="s">
        <v>1150</v>
      </c>
      <c r="B182" s="25" t="s">
        <v>1204</v>
      </c>
      <c r="C182" s="1" t="n">
        <v>1</v>
      </c>
      <c r="D182" s="1" t="n">
        <v>0</v>
      </c>
      <c r="E182" s="1" t="b">
        <f aca="false">AND(OR(CurriculumDetail!F1339&gt;0,CurriculumDetail!C1339&lt;&gt;1),OR(CurriculumDetail!F1340&gt;0,CurriculumDetail!C1340&lt;&gt;1),OR(CurriculumDetail!F1341&gt;0,CurriculumDetail!C1341&lt;&gt;1),OR(CurriculumDetail!F1342&gt;0,CurriculumDetail!C1342&lt;&gt;1),OR(CurriculumDetail!F1343&gt;0,CurriculumDetail!C1343&lt;&gt;1),OR(CurriculumDetail!F1344&gt;0,CurriculumDetail!C1344&lt;&gt;1),OR(CurriculumDetail!F1345&gt;0,CurriculumDetail!C1345&lt;&gt;1),OR(CurriculumDetail!F1346&gt;0,CurriculumDetail!C1346&lt;&gt;1),OR(CurriculumDetail!F1347&gt;0,CurriculumDetail!C1347&lt;&gt;1),OR(CurriculumDetail!F1348&gt;0,CurriculumDetail!C1348&lt;&gt;1))</f>
        <v>1</v>
      </c>
      <c r="F182" s="1" t="b">
        <f aca="false">AND(OR(CurriculumDetail!F1339&gt;0,CurriculumDetail!C1339&lt;&gt;2),OR(CurriculumDetail!F1340&gt;0,CurriculumDetail!C1340&lt;&gt;2),OR(CurriculumDetail!F1341&gt;0,CurriculumDetail!C1341&lt;&gt;2),OR(CurriculumDetail!F1342&gt;0,CurriculumDetail!C1342&lt;&gt;2),OR(CurriculumDetail!F1343&gt;0,CurriculumDetail!C1343&lt;&gt;2),OR(CurriculumDetail!F1344&gt;0,CurriculumDetail!C1344&lt;&gt;2),OR(CurriculumDetail!F1345&gt;0,CurriculumDetail!C1345&lt;&gt;2),OR(CurriculumDetail!F1346&gt;0,CurriculumDetail!C1346&lt;&gt;2),OR(CurriculumDetail!F1347&gt;0,CurriculumDetail!C1347&lt;&gt;2),OR(CurriculumDetail!F1348&gt;0,CurriculumDetail!C1348&lt;&gt;2))</f>
        <v>1</v>
      </c>
      <c r="G182" s="1" t="str">
        <f aca="false">IF((COUNTA(CurriculumDetail!G1338:G1348) &gt; 0), "x", "")</f>
        <v/>
      </c>
      <c r="H182" s="1" t="str">
        <f aca="false">IF((COUNTA(CurriculumDetail!H1338:H1348) &gt; 0), "x", "")</f>
        <v>x</v>
      </c>
      <c r="I182" s="1" t="str">
        <f aca="false">IF((COUNTA(CurriculumDetail!I1338:I1348) &gt; 0), "x", "")</f>
        <v>x</v>
      </c>
      <c r="J182" s="1" t="str">
        <f aca="false">IF((COUNTA(CurriculumDetail!J1338:J1348) &gt; 0), "x", "")</f>
        <v/>
      </c>
      <c r="K182" s="1" t="str">
        <f aca="false">IF((COUNTA(CurriculumDetail!K1338:K1348) &gt; 0), "x", "")</f>
        <v/>
      </c>
      <c r="L182" s="1" t="str">
        <f aca="false">IF((COUNTA(CurriculumDetail!L1338:L1348) &gt; 0), "x", "")</f>
        <v>x</v>
      </c>
      <c r="M182" s="1" t="str">
        <f aca="false">IF((COUNTA(CurriculumDetail!M1338:M1348) &gt; 0), "x", "")</f>
        <v/>
      </c>
      <c r="N182" s="1" t="str">
        <f aca="false">IF((COUNTA(CurriculumDetail!N1338:N1348) &gt; 0), "x", "")</f>
        <v/>
      </c>
      <c r="O182" s="1" t="str">
        <f aca="false">IF((COUNTA(CurriculumDetail!O1338:O1348) &gt; 0), "x", "")</f>
        <v>x</v>
      </c>
      <c r="P182" s="1" t="str">
        <f aca="false">IF((COUNTA(CurriculumDetail!P1338:P1348) &gt; 0), "x", "")</f>
        <v>x</v>
      </c>
      <c r="Q182" s="1" t="str">
        <f aca="false">IF((COUNTA(CurriculumDetail!Q1338:Q1348) &gt; 0), "x", "")</f>
        <v/>
      </c>
      <c r="R182" s="1" t="str">
        <f aca="false">IF((COUNTA(CurriculumDetail!R1338:R1348) &gt; 0), "x", "")</f>
        <v/>
      </c>
      <c r="S182" s="1" t="str">
        <f aca="false">IF((COUNTA(CurriculumDetail!U1338:U1348) &gt; 0), "x", "")</f>
        <v/>
      </c>
      <c r="T182" s="1" t="str">
        <f aca="false">IF((COUNTA(CurriculumDetail!V1338:V1348) &gt; 0), "x", "")</f>
        <v>x</v>
      </c>
      <c r="U182" s="1" t="str">
        <f aca="false">IF((COUNTA(CurriculumDetail!W1338:W1348) &gt; 0), "x", "")</f>
        <v>x</v>
      </c>
      <c r="V182" s="1" t="str">
        <f aca="false">IF((COUNTA(CurriculumDetail!X1338:X1348) &gt; 0), "x", "")</f>
        <v/>
      </c>
      <c r="W182" s="1" t="str">
        <f aca="false">IF((COUNTA(#REF!) &gt; 0), "x", "")</f>
        <v>x</v>
      </c>
      <c r="X182" s="1" t="str">
        <f aca="false">IF((COUNTA(#REF!) &gt; 0), "x", "")</f>
        <v>x</v>
      </c>
      <c r="Y182" s="1" t="str">
        <f aca="false">IF((COUNTA(CurriculumDetail!Y1338:Y1348) &gt; 0), "x", "")</f>
        <v/>
      </c>
      <c r="Z182" s="1" t="str">
        <f aca="false">IF((COUNTA(CurriculumDetail!Z1338:Z1348) &gt; 0), "x", "")</f>
        <v/>
      </c>
      <c r="AA182" s="1" t="str">
        <f aca="false">IF((COUNTA(CurriculumDetail!AA1338:AA1348) &gt; 0), "x", "")</f>
        <v>x</v>
      </c>
      <c r="AB182" s="1" t="str">
        <f aca="false">IF((COUNTA(CurriculumDetail!AB1338:AB1348) &gt; 0), "x", "")</f>
        <v/>
      </c>
      <c r="AC182" s="1" t="str">
        <f aca="false">IF((COUNTA(CurriculumDetail!AC1338:AC1348) &gt; 0), "x", "")</f>
        <v/>
      </c>
      <c r="AD182" s="1" t="str">
        <f aca="false">IF((COUNTA(CurriculumDetail!AD1338:AD1348) &gt; 0), "x", "")</f>
        <v/>
      </c>
      <c r="AE182" s="1" t="str">
        <f aca="false">IF((COUNTA(CurriculumDetail!AE1338:AE1348) &gt; 0), "x", "")</f>
        <v/>
      </c>
      <c r="AF182" s="1" t="str">
        <f aca="false">IF((COUNTA(CurriculumDetail!AF1338:AF1348) &gt; 0), "x", "")</f>
        <v/>
      </c>
      <c r="AG182" s="1" t="str">
        <f aca="false">IF((COUNTA(CurriculumDetail!AG1338:AG1348) &gt; 0), "x", "")</f>
        <v/>
      </c>
      <c r="AH182" s="1" t="str">
        <f aca="false">IF((COUNTA(CurriculumDetail!AH1338:AH1348) &gt; 0), "x", "")</f>
        <v/>
      </c>
      <c r="AI182" s="1" t="str">
        <f aca="false">IF((COUNTA(CurriculumDetail!AI1338:AI1348) &gt; 0), "x", "")</f>
        <v/>
      </c>
      <c r="AJ182" s="1" t="str">
        <f aca="false">IF((COUNTA(CurriculumDetail!AJ1338:AJ1348) &gt; 0), "x", "")</f>
        <v/>
      </c>
    </row>
    <row collapsed="false" customFormat="true" customHeight="false" hidden="false" ht="12.65" outlineLevel="0" r="183" s="1">
      <c r="A183" s="25" t="s">
        <v>1150</v>
      </c>
      <c r="B183" s="25" t="s">
        <v>1215</v>
      </c>
      <c r="C183" s="1" t="n">
        <v>1</v>
      </c>
      <c r="D183" s="1" t="n">
        <v>1</v>
      </c>
      <c r="E183" s="1" t="b">
        <f aca="false">AND(OR(CurriculumDetail!F1351&gt;0,CurriculumDetail!C1351&lt;&gt;1),OR(CurriculumDetail!F1352&gt;0,CurriculumDetail!C1352&lt;&gt;1),OR(CurriculumDetail!F1353&gt;0,CurriculumDetail!C1353&lt;&gt;1),OR(CurriculumDetail!F1354&gt;0,CurriculumDetail!C1354&lt;&gt;1),OR(CurriculumDetail!F1355&gt;0,CurriculumDetail!C1355&lt;&gt;1),OR(CurriculumDetail!F1356&gt;0,CurriculumDetail!C1356&lt;&gt;1),OR(CurriculumDetail!F1357&gt;0,CurriculumDetail!C1357&lt;&gt;1),OR(CurriculumDetail!F1358&gt;0,CurriculumDetail!C1358&lt;&gt;1))</f>
        <v>1</v>
      </c>
      <c r="F183" s="1" t="b">
        <f aca="false">AND(OR(CurriculumDetail!F1351&gt;0,CurriculumDetail!C1351&lt;&gt;2),OR(CurriculumDetail!F1352&gt;0,CurriculumDetail!C1352&lt;&gt;2),OR(CurriculumDetail!F1353&gt;0,CurriculumDetail!C1353&lt;&gt;2),OR(CurriculumDetail!F1354&gt;0,CurriculumDetail!C1354&lt;&gt;2),OR(CurriculumDetail!F1355&gt;0,CurriculumDetail!C1355&lt;&gt;2),OR(CurriculumDetail!F1356&gt;0,CurriculumDetail!C1356&lt;&gt;2),OR(CurriculumDetail!F1357&gt;0,CurriculumDetail!C1357&lt;&gt;2),OR(CurriculumDetail!F1358&gt;0,CurriculumDetail!C1358&lt;&gt;2))</f>
        <v>1</v>
      </c>
      <c r="G183" s="1" t="str">
        <f aca="false">IF((COUNTA(CurriculumDetail!G1350:G1358) &gt; 0), "x", "")</f>
        <v/>
      </c>
      <c r="H183" s="1" t="str">
        <f aca="false">IF((COUNTA(CurriculumDetail!H1350:H1358) &gt; 0), "x", "")</f>
        <v/>
      </c>
      <c r="I183" s="1" t="str">
        <f aca="false">IF((COUNTA(CurriculumDetail!I1350:I1358) &gt; 0), "x", "")</f>
        <v/>
      </c>
      <c r="J183" s="1" t="str">
        <f aca="false">IF((COUNTA(CurriculumDetail!J1350:J1358) &gt; 0), "x", "")</f>
        <v/>
      </c>
      <c r="K183" s="1" t="str">
        <f aca="false">IF((COUNTA(CurriculumDetail!K1350:K1358) &gt; 0), "x", "")</f>
        <v>x</v>
      </c>
      <c r="L183" s="1" t="str">
        <f aca="false">IF((COUNTA(CurriculumDetail!L1350:L1358) &gt; 0), "x", "")</f>
        <v/>
      </c>
      <c r="M183" s="1" t="str">
        <f aca="false">IF((COUNTA(CurriculumDetail!M1350:M1358) &gt; 0), "x", "")</f>
        <v/>
      </c>
      <c r="N183" s="1" t="str">
        <f aca="false">IF((COUNTA(CurriculumDetail!N1350:N1358) &gt; 0), "x", "")</f>
        <v/>
      </c>
      <c r="O183" s="1" t="str">
        <f aca="false">IF((COUNTA(CurriculumDetail!O1350:O1358) &gt; 0), "x", "")</f>
        <v/>
      </c>
      <c r="P183" s="1" t="str">
        <f aca="false">IF((COUNTA(CurriculumDetail!P1350:P1358) &gt; 0), "x", "")</f>
        <v/>
      </c>
      <c r="Q183" s="1" t="str">
        <f aca="false">IF((COUNTA(CurriculumDetail!Q1350:Q1358) &gt; 0), "x", "")</f>
        <v/>
      </c>
      <c r="R183" s="1" t="str">
        <f aca="false">IF((COUNTA(CurriculumDetail!R1350:R1358) &gt; 0), "x", "")</f>
        <v/>
      </c>
      <c r="S183" s="1" t="str">
        <f aca="false">IF((COUNTA(CurriculumDetail!U1350:U1358) &gt; 0), "x", "")</f>
        <v/>
      </c>
      <c r="T183" s="1" t="str">
        <f aca="false">IF((COUNTA(CurriculumDetail!V1350:V1358) &gt; 0), "x", "")</f>
        <v/>
      </c>
      <c r="U183" s="1" t="str">
        <f aca="false">IF((COUNTA(CurriculumDetail!W1350:W1358) &gt; 0), "x", "")</f>
        <v/>
      </c>
      <c r="V183" s="1" t="str">
        <f aca="false">IF((COUNTA(CurriculumDetail!X1350:X1358) &gt; 0), "x", "")</f>
        <v/>
      </c>
      <c r="W183" s="1" t="str">
        <f aca="false">IF((COUNTA(#REF!) &gt; 0), "x", "")</f>
        <v>x</v>
      </c>
      <c r="X183" s="1" t="str">
        <f aca="false">IF((COUNTA(#REF!) &gt; 0), "x", "")</f>
        <v>x</v>
      </c>
      <c r="Y183" s="1" t="str">
        <f aca="false">IF((COUNTA(CurriculumDetail!Y1350:Y1358) &gt; 0), "x", "")</f>
        <v/>
      </c>
      <c r="Z183" s="1" t="str">
        <f aca="false">IF((COUNTA(CurriculumDetail!Z1350:Z1358) &gt; 0), "x", "")</f>
        <v/>
      </c>
      <c r="AA183" s="1" t="str">
        <f aca="false">IF((COUNTA(CurriculumDetail!AA1350:AA1358) &gt; 0), "x", "")</f>
        <v>x</v>
      </c>
      <c r="AB183" s="1" t="str">
        <f aca="false">IF((COUNTA(CurriculumDetail!AB1350:AB1358) &gt; 0), "x", "")</f>
        <v/>
      </c>
      <c r="AC183" s="1" t="str">
        <f aca="false">IF((COUNTA(CurriculumDetail!AC1350:AC1358) &gt; 0), "x", "")</f>
        <v/>
      </c>
      <c r="AD183" s="1" t="str">
        <f aca="false">IF((COUNTA(CurriculumDetail!AD1350:AD1358) &gt; 0), "x", "")</f>
        <v/>
      </c>
      <c r="AE183" s="1" t="str">
        <f aca="false">IF((COUNTA(CurriculumDetail!AE1350:AE1358) &gt; 0), "x", "")</f>
        <v/>
      </c>
      <c r="AF183" s="1" t="str">
        <f aca="false">IF((COUNTA(CurriculumDetail!AF1350:AF1358) &gt; 0), "x", "")</f>
        <v/>
      </c>
      <c r="AG183" s="1" t="str">
        <f aca="false">IF((COUNTA(CurriculumDetail!AG1350:AG1358) &gt; 0), "x", "")</f>
        <v/>
      </c>
      <c r="AH183" s="1" t="str">
        <f aca="false">IF((COUNTA(CurriculumDetail!AH1350:AH1358) &gt; 0), "x", "")</f>
        <v/>
      </c>
      <c r="AI183" s="1" t="str">
        <f aca="false">IF((COUNTA(CurriculumDetail!AI1350:AI1358) &gt; 0), "x", "")</f>
        <v/>
      </c>
      <c r="AJ183" s="1" t="str">
        <f aca="false">IF((COUNTA(CurriculumDetail!AJ1350:AJ1358) &gt; 0), "x", "")</f>
        <v/>
      </c>
    </row>
    <row collapsed="false" customFormat="true" customHeight="false" hidden="false" ht="12.65" outlineLevel="0" r="184" s="1">
      <c r="A184" s="25" t="s">
        <v>1150</v>
      </c>
      <c r="B184" s="25" t="s">
        <v>1224</v>
      </c>
      <c r="C184" s="1" t="n">
        <v>0</v>
      </c>
      <c r="D184" s="1" t="n">
        <v>0</v>
      </c>
      <c r="E184" s="1" t="b">
        <f aca="false">AND(OR(CurriculumDetail!F1361&gt;0,CurriculumDetail!C1361&lt;&gt;1),OR(CurriculumDetail!F1362&gt;0,CurriculumDetail!C1362&lt;&gt;1),OR(CurriculumDetail!F1363&gt;0,CurriculumDetail!C1363&lt;&gt;1),OR(CurriculumDetail!F1364&gt;0,CurriculumDetail!C1364&lt;&gt;1))</f>
        <v>1</v>
      </c>
      <c r="F184" s="1" t="b">
        <f aca="false">AND(OR(CurriculumDetail!F1361&gt;0,CurriculumDetail!C1361&lt;&gt;2),OR(CurriculumDetail!F1362&gt;0,CurriculumDetail!C1362&lt;&gt;2),OR(CurriculumDetail!F1363&gt;0,CurriculumDetail!C1363&lt;&gt;2),OR(CurriculumDetail!F1364&gt;0,CurriculumDetail!C1364&lt;&gt;2))</f>
        <v>1</v>
      </c>
      <c r="G184" s="1" t="str">
        <f aca="false">IF((COUNTA(CurriculumDetail!G1360:G1364) &gt; 0), "x", "")</f>
        <v/>
      </c>
      <c r="H184" s="1" t="str">
        <f aca="false">IF((COUNTA(CurriculumDetail!H1360:H1364) &gt; 0), "x", "")</f>
        <v/>
      </c>
      <c r="I184" s="1" t="str">
        <f aca="false">IF((COUNTA(CurriculumDetail!I1360:I1364) &gt; 0), "x", "")</f>
        <v/>
      </c>
      <c r="J184" s="1" t="str">
        <f aca="false">IF((COUNTA(CurriculumDetail!J1360:J1364) &gt; 0), "x", "")</f>
        <v/>
      </c>
      <c r="K184" s="1" t="str">
        <f aca="false">IF((COUNTA(CurriculumDetail!K1360:K1364) &gt; 0), "x", "")</f>
        <v/>
      </c>
      <c r="L184" s="1" t="str">
        <f aca="false">IF((COUNTA(CurriculumDetail!L1360:L1364) &gt; 0), "x", "")</f>
        <v/>
      </c>
      <c r="M184" s="1" t="str">
        <f aca="false">IF((COUNTA(CurriculumDetail!M1360:M1364) &gt; 0), "x", "")</f>
        <v/>
      </c>
      <c r="N184" s="1" t="str">
        <f aca="false">IF((COUNTA(CurriculumDetail!N1360:N1364) &gt; 0), "x", "")</f>
        <v/>
      </c>
      <c r="O184" s="1" t="str">
        <f aca="false">IF((COUNTA(CurriculumDetail!O1360:O1364) &gt; 0), "x", "")</f>
        <v/>
      </c>
      <c r="P184" s="1" t="str">
        <f aca="false">IF((COUNTA(CurriculumDetail!P1360:P1364) &gt; 0), "x", "")</f>
        <v/>
      </c>
      <c r="Q184" s="1" t="str">
        <f aca="false">IF((COUNTA(CurriculumDetail!Q1360:Q1364) &gt; 0), "x", "")</f>
        <v/>
      </c>
      <c r="R184" s="1" t="str">
        <f aca="false">IF((COUNTA(CurriculumDetail!R1360:R1364) &gt; 0), "x", "")</f>
        <v/>
      </c>
      <c r="S184" s="1" t="str">
        <f aca="false">IF((COUNTA(CurriculumDetail!U1360:U1364) &gt; 0), "x", "")</f>
        <v/>
      </c>
      <c r="T184" s="1" t="str">
        <f aca="false">IF((COUNTA(CurriculumDetail!V1360:V1364) &gt; 0), "x", "")</f>
        <v/>
      </c>
      <c r="U184" s="1" t="str">
        <f aca="false">IF((COUNTA(CurriculumDetail!W1360:W1364) &gt; 0), "x", "")</f>
        <v/>
      </c>
      <c r="V184" s="1" t="str">
        <f aca="false">IF((COUNTA(CurriculumDetail!X1360:X1364) &gt; 0), "x", "")</f>
        <v/>
      </c>
      <c r="W184" s="1" t="str">
        <f aca="false">IF((COUNTA(#REF!) &gt; 0), "x", "")</f>
        <v>x</v>
      </c>
      <c r="X184" s="1" t="str">
        <f aca="false">IF((COUNTA(#REF!) &gt; 0), "x", "")</f>
        <v>x</v>
      </c>
      <c r="Y184" s="1" t="str">
        <f aca="false">IF((COUNTA(CurriculumDetail!Y1360:Y1364) &gt; 0), "x", "")</f>
        <v/>
      </c>
      <c r="Z184" s="1" t="str">
        <f aca="false">IF((COUNTA(CurriculumDetail!Z1360:Z1364) &gt; 0), "x", "")</f>
        <v/>
      </c>
      <c r="AA184" s="1" t="str">
        <f aca="false">IF((COUNTA(CurriculumDetail!AA1360:AA1364) &gt; 0), "x", "")</f>
        <v>x</v>
      </c>
      <c r="AB184" s="1" t="str">
        <f aca="false">IF((COUNTA(CurriculumDetail!AB1360:AB1364) &gt; 0), "x", "")</f>
        <v/>
      </c>
      <c r="AC184" s="1" t="str">
        <f aca="false">IF((COUNTA(CurriculumDetail!AC1360:AC1364) &gt; 0), "x", "")</f>
        <v/>
      </c>
      <c r="AD184" s="1" t="str">
        <f aca="false">IF((COUNTA(CurriculumDetail!AD1360:AD1364) &gt; 0), "x", "")</f>
        <v/>
      </c>
      <c r="AE184" s="1" t="str">
        <f aca="false">IF((COUNTA(CurriculumDetail!AE1360:AE1364) &gt; 0), "x", "")</f>
        <v/>
      </c>
      <c r="AF184" s="1" t="str">
        <f aca="false">IF((COUNTA(CurriculumDetail!AF1360:AF1364) &gt; 0), "x", "")</f>
        <v/>
      </c>
      <c r="AG184" s="1" t="str">
        <f aca="false">IF((COUNTA(CurriculumDetail!AG1360:AG1364) &gt; 0), "x", "")</f>
        <v/>
      </c>
      <c r="AH184" s="1" t="str">
        <f aca="false">IF((COUNTA(CurriculumDetail!AH1360:AH1364) &gt; 0), "x", "")</f>
        <v/>
      </c>
      <c r="AI184" s="1" t="str">
        <f aca="false">IF((COUNTA(CurriculumDetail!AI1360:AI1364) &gt; 0), "x", "")</f>
        <v/>
      </c>
      <c r="AJ184" s="1" t="str">
        <f aca="false">IF((COUNTA(CurriculumDetail!AJ1360:AJ1364) &gt; 0), "x", "")</f>
        <v/>
      </c>
    </row>
    <row collapsed="false" customFormat="true" customHeight="false" hidden="false" ht="12.65" outlineLevel="0" r="185" s="1">
      <c r="A185" s="25" t="s">
        <v>1150</v>
      </c>
      <c r="B185" s="25" t="s">
        <v>1229</v>
      </c>
      <c r="C185" s="1" t="n">
        <v>0</v>
      </c>
      <c r="D185" s="1" t="n">
        <v>0</v>
      </c>
      <c r="E185" s="1" t="b">
        <f aca="false">AND(OR(CurriculumDetail!F1367&gt;0,CurriculumDetail!C1367&lt;&gt;1),OR(CurriculumDetail!F1368&gt;0,CurriculumDetail!C1368&lt;&gt;1),OR(CurriculumDetail!F1369&gt;0,CurriculumDetail!C1369&lt;&gt;1),OR(CurriculumDetail!F1370&gt;0,CurriculumDetail!C1370&lt;&gt;1),OR(CurriculumDetail!F1371&gt;0,CurriculumDetail!C1371&lt;&gt;1))</f>
        <v>1</v>
      </c>
      <c r="F185" s="1" t="b">
        <f aca="false">AND(OR(CurriculumDetail!F1367&gt;0,CurriculumDetail!C1367&lt;&gt;2),OR(CurriculumDetail!F1368&gt;0,CurriculumDetail!C1368&lt;&gt;2),OR(CurriculumDetail!F1369&gt;0,CurriculumDetail!C1369&lt;&gt;2),OR(CurriculumDetail!F1370&gt;0,CurriculumDetail!C1370&lt;&gt;2),OR(CurriculumDetail!F1371&gt;0,CurriculumDetail!C1371&lt;&gt;2))</f>
        <v>1</v>
      </c>
      <c r="G185" s="1" t="str">
        <f aca="false">IF((COUNTA(CurriculumDetail!G1366:G1371) &gt; 0), "x", "")</f>
        <v/>
      </c>
      <c r="H185" s="1" t="str">
        <f aca="false">IF((COUNTA(CurriculumDetail!H1366:H1371) &gt; 0), "x", "")</f>
        <v/>
      </c>
      <c r="I185" s="1" t="str">
        <f aca="false">IF((COUNTA(CurriculumDetail!I1366:I1371) &gt; 0), "x", "")</f>
        <v/>
      </c>
      <c r="J185" s="1" t="str">
        <f aca="false">IF((COUNTA(CurriculumDetail!J1366:J1371) &gt; 0), "x", "")</f>
        <v/>
      </c>
      <c r="K185" s="1" t="str">
        <f aca="false">IF((COUNTA(CurriculumDetail!K1366:K1371) &gt; 0), "x", "")</f>
        <v/>
      </c>
      <c r="L185" s="1" t="str">
        <f aca="false">IF((COUNTA(CurriculumDetail!L1366:L1371) &gt; 0), "x", "")</f>
        <v/>
      </c>
      <c r="M185" s="1" t="str">
        <f aca="false">IF((COUNTA(CurriculumDetail!M1366:M1371) &gt; 0), "x", "")</f>
        <v/>
      </c>
      <c r="N185" s="1" t="str">
        <f aca="false">IF((COUNTA(CurriculumDetail!N1366:N1371) &gt; 0), "x", "")</f>
        <v/>
      </c>
      <c r="O185" s="1" t="str">
        <f aca="false">IF((COUNTA(CurriculumDetail!O1366:O1371) &gt; 0), "x", "")</f>
        <v/>
      </c>
      <c r="P185" s="1" t="str">
        <f aca="false">IF((COUNTA(CurriculumDetail!P1366:P1371) &gt; 0), "x", "")</f>
        <v/>
      </c>
      <c r="Q185" s="1" t="str">
        <f aca="false">IF((COUNTA(CurriculumDetail!Q1366:Q1371) &gt; 0), "x", "")</f>
        <v/>
      </c>
      <c r="R185" s="1" t="str">
        <f aca="false">IF((COUNTA(CurriculumDetail!R1366:R1371) &gt; 0), "x", "")</f>
        <v/>
      </c>
      <c r="S185" s="1" t="str">
        <f aca="false">IF((COUNTA(CurriculumDetail!U1366:U1371) &gt; 0), "x", "")</f>
        <v>x</v>
      </c>
      <c r="T185" s="1" t="str">
        <f aca="false">IF((COUNTA(CurriculumDetail!V1366:V1371) &gt; 0), "x", "")</f>
        <v/>
      </c>
      <c r="U185" s="1" t="str">
        <f aca="false">IF((COUNTA(CurriculumDetail!W1366:W1371) &gt; 0), "x", "")</f>
        <v/>
      </c>
      <c r="V185" s="1" t="str">
        <f aca="false">IF((COUNTA(CurriculumDetail!X1366:X1371) &gt; 0), "x", "")</f>
        <v/>
      </c>
      <c r="W185" s="1" t="str">
        <f aca="false">IF((COUNTA(#REF!) &gt; 0), "x", "")</f>
        <v>x</v>
      </c>
      <c r="X185" s="1" t="str">
        <f aca="false">IF((COUNTA(#REF!) &gt; 0), "x", "")</f>
        <v>x</v>
      </c>
      <c r="Y185" s="1" t="str">
        <f aca="false">IF((COUNTA(CurriculumDetail!Y1366:Y1371) &gt; 0), "x", "")</f>
        <v/>
      </c>
      <c r="Z185" s="1" t="str">
        <f aca="false">IF((COUNTA(CurriculumDetail!Z1366:Z1371) &gt; 0), "x", "")</f>
        <v/>
      </c>
      <c r="AA185" s="1" t="str">
        <f aca="false">IF((COUNTA(CurriculumDetail!AA1366:AA1371) &gt; 0), "x", "")</f>
        <v>x</v>
      </c>
      <c r="AB185" s="1" t="str">
        <f aca="false">IF((COUNTA(CurriculumDetail!AB1366:AB1371) &gt; 0), "x", "")</f>
        <v/>
      </c>
      <c r="AC185" s="1" t="str">
        <f aca="false">IF((COUNTA(CurriculumDetail!AC1366:AC1371) &gt; 0), "x", "")</f>
        <v/>
      </c>
      <c r="AD185" s="1" t="str">
        <f aca="false">IF((COUNTA(CurriculumDetail!AD1366:AD1371) &gt; 0), "x", "")</f>
        <v/>
      </c>
      <c r="AE185" s="1" t="str">
        <f aca="false">IF((COUNTA(CurriculumDetail!AE1366:AE1371) &gt; 0), "x", "")</f>
        <v/>
      </c>
      <c r="AF185" s="1" t="str">
        <f aca="false">IF((COUNTA(CurriculumDetail!AF1366:AF1371) &gt; 0), "x", "")</f>
        <v/>
      </c>
      <c r="AG185" s="1" t="str">
        <f aca="false">IF((COUNTA(CurriculumDetail!AG1366:AG1371) &gt; 0), "x", "")</f>
        <v/>
      </c>
      <c r="AH185" s="1" t="str">
        <f aca="false">IF((COUNTA(CurriculumDetail!AH1366:AH1371) &gt; 0), "x", "")</f>
        <v/>
      </c>
      <c r="AI185" s="1" t="str">
        <f aca="false">IF((COUNTA(CurriculumDetail!AI1366:AI1371) &gt; 0), "x", "")</f>
        <v/>
      </c>
      <c r="AJ185" s="1" t="str">
        <f aca="false">IF((COUNTA(CurriculumDetail!AJ1366:AJ1371) &gt; 0), "x", "")</f>
        <v/>
      </c>
    </row>
    <row collapsed="false" customFormat="true" customHeight="false" hidden="false" ht="12.65" outlineLevel="0" r="186" s="1">
      <c r="A186" s="25" t="s">
        <v>1150</v>
      </c>
      <c r="B186" s="25" t="s">
        <v>1236</v>
      </c>
      <c r="C186" s="1" t="n">
        <v>0</v>
      </c>
      <c r="D186" s="1" t="n">
        <v>0</v>
      </c>
      <c r="E186" s="1" t="b">
        <f aca="false">AND(OR(CurriculumDetail!F1374&gt;0,CurriculumDetail!C1374&lt;&gt;1),OR(CurriculumDetail!F1375&gt;0,CurriculumDetail!C1375&lt;&gt;1),OR(CurriculumDetail!F1376&gt;0,CurriculumDetail!C1376&lt;&gt;1),OR(CurriculumDetail!F1377&gt;0,CurriculumDetail!C1377&lt;&gt;1),OR(CurriculumDetail!F1378&gt;0,CurriculumDetail!C1378&lt;&gt;1),OR(CurriculumDetail!F1379&gt;0,CurriculumDetail!C1379&lt;&gt;1),OR(CurriculumDetail!F1380&gt;0,CurriculumDetail!C1380&lt;&gt;1))</f>
        <v>1</v>
      </c>
      <c r="F186" s="1" t="b">
        <f aca="false">AND(OR(CurriculumDetail!F1374&gt;0,CurriculumDetail!C1374&lt;&gt;2),OR(CurriculumDetail!F1375&gt;0,CurriculumDetail!C1375&lt;&gt;2),OR(CurriculumDetail!F1376&gt;0,CurriculumDetail!C1376&lt;&gt;2),OR(CurriculumDetail!F1377&gt;0,CurriculumDetail!C1377&lt;&gt;2),OR(CurriculumDetail!F1378&gt;0,CurriculumDetail!C1378&lt;&gt;2),OR(CurriculumDetail!F1379&gt;0,CurriculumDetail!C1379&lt;&gt;2),OR(CurriculumDetail!F1380&gt;0,CurriculumDetail!C1380&lt;&gt;2))</f>
        <v>1</v>
      </c>
      <c r="G186" s="1" t="str">
        <f aca="false">IF((COUNTA(CurriculumDetail!G1373:G1380) &gt; 0), "x", "")</f>
        <v/>
      </c>
      <c r="H186" s="1" t="str">
        <f aca="false">IF((COUNTA(CurriculumDetail!H1373:H1380) &gt; 0), "x", "")</f>
        <v/>
      </c>
      <c r="I186" s="1" t="str">
        <f aca="false">IF((COUNTA(CurriculumDetail!I1373:I1380) &gt; 0), "x", "")</f>
        <v/>
      </c>
      <c r="J186" s="1" t="str">
        <f aca="false">IF((COUNTA(CurriculumDetail!J1373:J1380) &gt; 0), "x", "")</f>
        <v/>
      </c>
      <c r="K186" s="1" t="str">
        <f aca="false">IF((COUNTA(CurriculumDetail!K1373:K1380) &gt; 0), "x", "")</f>
        <v/>
      </c>
      <c r="L186" s="1" t="str">
        <f aca="false">IF((COUNTA(CurriculumDetail!L1373:L1380) &gt; 0), "x", "")</f>
        <v/>
      </c>
      <c r="M186" s="1" t="str">
        <f aca="false">IF((COUNTA(CurriculumDetail!M1373:M1380) &gt; 0), "x", "")</f>
        <v/>
      </c>
      <c r="N186" s="1" t="str">
        <f aca="false">IF((COUNTA(CurriculumDetail!N1373:N1380) &gt; 0), "x", "")</f>
        <v/>
      </c>
      <c r="O186" s="1" t="str">
        <f aca="false">IF((COUNTA(CurriculumDetail!O1373:O1380) &gt; 0), "x", "")</f>
        <v/>
      </c>
      <c r="P186" s="1" t="str">
        <f aca="false">IF((COUNTA(CurriculumDetail!P1373:P1380) &gt; 0), "x", "")</f>
        <v/>
      </c>
      <c r="Q186" s="1" t="str">
        <f aca="false">IF((COUNTA(CurriculumDetail!Q1373:Q1380) &gt; 0), "x", "")</f>
        <v/>
      </c>
      <c r="R186" s="1" t="str">
        <f aca="false">IF((COUNTA(CurriculumDetail!R1373:R1380) &gt; 0), "x", "")</f>
        <v/>
      </c>
      <c r="S186" s="1" t="str">
        <f aca="false">IF((COUNTA(CurriculumDetail!U1373:U1380) &gt; 0), "x", "")</f>
        <v>x</v>
      </c>
      <c r="T186" s="1" t="str">
        <f aca="false">IF((COUNTA(CurriculumDetail!V1373:V1380) &gt; 0), "x", "")</f>
        <v/>
      </c>
      <c r="U186" s="1" t="str">
        <f aca="false">IF((COUNTA(CurriculumDetail!W1373:W1380) &gt; 0), "x", "")</f>
        <v/>
      </c>
      <c r="V186" s="1" t="str">
        <f aca="false">IF((COUNTA(CurriculumDetail!X1373:X1380) &gt; 0), "x", "")</f>
        <v/>
      </c>
      <c r="W186" s="1" t="str">
        <f aca="false">IF((COUNTA(#REF!) &gt; 0), "x", "")</f>
        <v>x</v>
      </c>
      <c r="X186" s="1" t="str">
        <f aca="false">IF((COUNTA(#REF!) &gt; 0), "x", "")</f>
        <v>x</v>
      </c>
      <c r="Y186" s="1" t="str">
        <f aca="false">IF((COUNTA(CurriculumDetail!Y1373:Y1380) &gt; 0), "x", "")</f>
        <v/>
      </c>
      <c r="Z186" s="1" t="str">
        <f aca="false">IF((COUNTA(CurriculumDetail!Z1373:Z1380) &gt; 0), "x", "")</f>
        <v/>
      </c>
      <c r="AA186" s="1" t="str">
        <f aca="false">IF((COUNTA(CurriculumDetail!AA1373:AA1380) &gt; 0), "x", "")</f>
        <v>x</v>
      </c>
      <c r="AB186" s="1" t="str">
        <f aca="false">IF((COUNTA(CurriculumDetail!AB1373:AB1380) &gt; 0), "x", "")</f>
        <v/>
      </c>
      <c r="AC186" s="1" t="str">
        <f aca="false">IF((COUNTA(CurriculumDetail!AC1373:AC1380) &gt; 0), "x", "")</f>
        <v/>
      </c>
      <c r="AD186" s="1" t="str">
        <f aca="false">IF((COUNTA(CurriculumDetail!AD1373:AD1380) &gt; 0), "x", "")</f>
        <v/>
      </c>
      <c r="AE186" s="1" t="str">
        <f aca="false">IF((COUNTA(CurriculumDetail!AE1373:AE1380) &gt; 0), "x", "")</f>
        <v/>
      </c>
      <c r="AF186" s="1" t="str">
        <f aca="false">IF((COUNTA(CurriculumDetail!AF1373:AF1380) &gt; 0), "x", "")</f>
        <v/>
      </c>
      <c r="AG186" s="1" t="str">
        <f aca="false">IF((COUNTA(CurriculumDetail!AG1373:AG1380) &gt; 0), "x", "")</f>
        <v/>
      </c>
      <c r="AH186" s="1" t="str">
        <f aca="false">IF((COUNTA(CurriculumDetail!AH1373:AH1380) &gt; 0), "x", "")</f>
        <v/>
      </c>
      <c r="AI186" s="1" t="str">
        <f aca="false">IF((COUNTA(CurriculumDetail!AI1373:AI1380) &gt; 0), "x", "")</f>
        <v/>
      </c>
      <c r="AJ186" s="1" t="str">
        <f aca="false">IF((COUNTA(CurriculumDetail!AJ1373:AJ1380) &gt; 0), "x", "")</f>
        <v/>
      </c>
    </row>
  </sheetData>
  <conditionalFormatting sqref="A6:B1400,C13:AJ13,C22:AJ22,C28:AJ28,C35:AJ35,C42:AJ42,C53:AJ53,C187:AJ1400,E146:F147"/>
  <conditionalFormatting sqref="C6:D12,C14:D21,C23:D27,C29:D34,C36:D41,C43:D52,C54:D186"/>
  <conditionalFormatting sqref="E6:AJ12,E14:AJ21,E23:AJ27,E29:AJ34,E36:AJ41,E43:AJ52,E54:F145,E148:F186,G54:AJ186"/>
  <printOptions headings="false" gridLines="false" gridLinesSet="true" horizontalCentered="false" verticalCentered="false"/>
  <pageMargins left="0.7" right="0.7" top="0.75" bottom="0.75"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sheetPr filterMode="false">
    <pageSetUpPr fitToPage="false"/>
  </sheetPr>
  <dimension ref="1:1401"/>
  <sheetViews>
    <sheetView colorId="64" defaultGridColor="true" rightToLeft="false" showFormulas="false" showGridLines="true" showOutlineSymbols="true" showRowColHeaders="true" showZeros="true" tabSelected="true" topLeftCell="A1" view="normal" windowProtection="true" workbookViewId="0" zoomScale="100" zoomScaleNormal="100" zoomScalePageLayoutView="100">
      <pane activePane="bottomRight" topLeftCell="G1377" xSplit="6" ySplit="5"/>
      <selection activeCell="A1" activeCellId="0" pane="topLeft" sqref="A1"/>
      <selection activeCell="G1" activeCellId="0" pane="topRight" sqref="G1"/>
      <selection activeCell="A1377" activeCellId="0" pane="bottomLeft" sqref="A1377"/>
      <selection activeCell="AA1380" activeCellId="0" pane="bottomRight" sqref="AA1380"/>
    </sheetView>
  </sheetViews>
  <cols>
    <col collapsed="false" hidden="false" max="1" min="1" style="0" width="9.32549019607843"/>
    <col collapsed="false" hidden="false" max="2" min="2" style="0" width="29.1411764705882"/>
    <col collapsed="false" hidden="false" max="3" min="3" style="0" width="9.32549019607843"/>
    <col collapsed="false" hidden="false" max="4" min="4" style="0" width="13.5490196078431"/>
    <col collapsed="false" hidden="false" max="5" min="5" style="0" width="10.3450980392157"/>
    <col collapsed="false" hidden="true" max="6" min="6" style="0" width="0"/>
    <col collapsed="false" hidden="false" max="24" min="7" style="0" width="6.51372549019608"/>
    <col collapsed="false" hidden="false" max="26" min="25" style="0" width="2.60392156862745"/>
    <col collapsed="false" hidden="false" max="27" min="27" style="0" width="6.51372549019608"/>
    <col collapsed="false" hidden="false" max="36" min="28" style="0" width="3.72549019607843"/>
    <col collapsed="false" hidden="false" max="1025" min="37" style="0" width="9.32549019607843"/>
  </cols>
  <sheetData>
    <row collapsed="false" customFormat="true" customHeight="false" hidden="false" ht="12.1" outlineLevel="0" r="1" s="1">
      <c r="B1" s="1" t="s">
        <v>1262</v>
      </c>
      <c r="C1" s="21"/>
      <c r="D1" s="21"/>
      <c r="E1" s="21"/>
      <c r="AMI1" s="0"/>
      <c r="AMJ1" s="0"/>
    </row>
    <row collapsed="false" customFormat="true" customHeight="false" hidden="false" ht="12.1" outlineLevel="0" r="2" s="1">
      <c r="B2" s="1" t="s">
        <v>1252</v>
      </c>
      <c r="C2" s="21" t="s">
        <v>1253</v>
      </c>
      <c r="D2" s="21"/>
      <c r="E2" s="21"/>
      <c r="AMI2" s="0"/>
      <c r="AMJ2" s="0"/>
    </row>
    <row collapsed="false" customFormat="true" customHeight="true" hidden="false" ht="216" outlineLevel="0" r="3" s="26">
      <c r="B3" s="22" t="s">
        <v>1263</v>
      </c>
      <c r="C3" s="27"/>
      <c r="D3" s="27"/>
      <c r="E3" s="27"/>
      <c r="F3" s="28"/>
      <c r="G3" s="28" t="s">
        <v>1264</v>
      </c>
      <c r="H3" s="28" t="s">
        <v>1265</v>
      </c>
      <c r="I3" s="28" t="s">
        <v>1266</v>
      </c>
      <c r="J3" s="28" t="s">
        <v>1267</v>
      </c>
      <c r="K3" s="28" t="s">
        <v>1268</v>
      </c>
      <c r="L3" s="28" t="s">
        <v>1269</v>
      </c>
      <c r="M3" s="29" t="s">
        <v>1270</v>
      </c>
      <c r="N3" s="30" t="s">
        <v>1271</v>
      </c>
      <c r="O3" s="31" t="s">
        <v>1272</v>
      </c>
      <c r="P3" s="31" t="s">
        <v>1273</v>
      </c>
      <c r="Q3" s="31" t="s">
        <v>1274</v>
      </c>
      <c r="R3" s="31" t="s">
        <v>1275</v>
      </c>
      <c r="S3" s="32" t="s">
        <v>1276</v>
      </c>
      <c r="T3" s="32" t="s">
        <v>1277</v>
      </c>
      <c r="U3" s="31" t="s">
        <v>1278</v>
      </c>
      <c r="V3" s="32" t="s">
        <v>1279</v>
      </c>
      <c r="W3" s="31" t="s">
        <v>1280</v>
      </c>
      <c r="X3" s="31" t="s">
        <v>1281</v>
      </c>
      <c r="Y3" s="33"/>
      <c r="Z3" s="33"/>
      <c r="AA3" s="34" t="s">
        <v>1282</v>
      </c>
      <c r="AB3" s="33"/>
      <c r="AC3" s="33"/>
      <c r="AD3" s="33"/>
      <c r="AE3" s="33"/>
      <c r="AF3" s="33"/>
      <c r="AG3" s="33"/>
      <c r="AH3" s="33"/>
      <c r="AI3" s="33"/>
      <c r="AJ3" s="33"/>
      <c r="AMI3" s="35"/>
      <c r="AMJ3" s="35"/>
    </row>
    <row collapsed="false" customFormat="true" customHeight="false" hidden="false" ht="12.1" outlineLevel="0" r="4" s="1">
      <c r="A4" s="2"/>
      <c r="B4" s="2"/>
      <c r="C4" s="24"/>
      <c r="D4" s="24"/>
      <c r="E4" s="24"/>
      <c r="F4" s="2"/>
      <c r="G4" s="2" t="n">
        <v>1</v>
      </c>
      <c r="H4" s="1" t="n">
        <v>2</v>
      </c>
      <c r="I4" s="2" t="n">
        <v>3</v>
      </c>
      <c r="J4" s="1" t="n">
        <v>4</v>
      </c>
      <c r="K4" s="1" t="n">
        <v>5</v>
      </c>
      <c r="L4" s="2" t="n">
        <v>6</v>
      </c>
      <c r="M4" s="1" t="n">
        <v>7</v>
      </c>
      <c r="N4" s="2" t="n">
        <v>8</v>
      </c>
      <c r="O4" s="1" t="n">
        <v>9</v>
      </c>
      <c r="P4" s="2" t="n">
        <v>10</v>
      </c>
      <c r="Q4" s="1" t="n">
        <v>11</v>
      </c>
      <c r="R4" s="2" t="n">
        <v>12</v>
      </c>
      <c r="S4" s="36" t="n">
        <v>13</v>
      </c>
      <c r="T4" s="0" t="n">
        <v>14</v>
      </c>
      <c r="U4" s="2" t="n">
        <v>15</v>
      </c>
      <c r="V4" s="36" t="n">
        <v>16</v>
      </c>
      <c r="W4" s="0" t="n">
        <v>17</v>
      </c>
      <c r="X4" s="1" t="n">
        <v>18</v>
      </c>
      <c r="Y4" s="2" t="n">
        <v>19</v>
      </c>
      <c r="Z4" s="2" t="n">
        <v>20</v>
      </c>
      <c r="AA4" s="1" t="n">
        <v>21</v>
      </c>
      <c r="AB4" s="2" t="n">
        <v>22</v>
      </c>
      <c r="AC4" s="2" t="n">
        <v>23</v>
      </c>
      <c r="AD4" s="1" t="n">
        <v>24</v>
      </c>
      <c r="AE4" s="2" t="n">
        <v>25</v>
      </c>
      <c r="AF4" s="2" t="n">
        <v>26</v>
      </c>
      <c r="AG4" s="1" t="n">
        <v>27</v>
      </c>
      <c r="AH4" s="2" t="n">
        <v>28</v>
      </c>
      <c r="AI4" s="2" t="n">
        <v>29</v>
      </c>
      <c r="AJ4" s="1" t="n">
        <v>30</v>
      </c>
      <c r="AMI4" s="0"/>
      <c r="AMJ4" s="0"/>
    </row>
    <row collapsed="false" customFormat="true" customHeight="false" hidden="false" ht="12.1" outlineLevel="0" r="5" s="1">
      <c r="A5" s="2" t="s">
        <v>0</v>
      </c>
      <c r="B5" s="2" t="s">
        <v>1</v>
      </c>
      <c r="C5" s="2" t="s">
        <v>1283</v>
      </c>
      <c r="D5" s="2" t="s">
        <v>3</v>
      </c>
      <c r="E5" s="2" t="s">
        <v>1259</v>
      </c>
      <c r="S5" s="0"/>
      <c r="T5" s="0"/>
      <c r="V5" s="0"/>
      <c r="W5" s="0"/>
      <c r="AMI5" s="0"/>
      <c r="AMJ5" s="0"/>
    </row>
    <row collapsed="false" customFormat="true" customHeight="false" hidden="false" ht="12.65" outlineLevel="0" r="6" s="1">
      <c r="A6" s="3" t="s">
        <v>6</v>
      </c>
      <c r="B6" s="3" t="s">
        <v>7</v>
      </c>
      <c r="C6" s="2" t="n">
        <v>2</v>
      </c>
      <c r="D6" s="2" t="n">
        <v>2</v>
      </c>
      <c r="E6" s="2"/>
      <c r="K6" s="0"/>
      <c r="L6" s="0"/>
      <c r="O6" s="0"/>
      <c r="P6" s="0"/>
      <c r="Q6" s="0"/>
      <c r="R6" s="0"/>
      <c r="S6" s="0"/>
      <c r="T6" s="0"/>
      <c r="V6" s="0"/>
      <c r="W6" s="0"/>
      <c r="X6" s="0"/>
      <c r="AMI6" s="0"/>
      <c r="AMJ6" s="0"/>
    </row>
    <row collapsed="false" customFormat="true" customHeight="false" hidden="false" ht="12.65" outlineLevel="0" r="7" s="1">
      <c r="A7" s="3" t="s">
        <v>6</v>
      </c>
      <c r="B7" s="3" t="s">
        <v>7</v>
      </c>
      <c r="C7" s="3" t="n">
        <v>1</v>
      </c>
      <c r="D7" s="3" t="s">
        <v>8</v>
      </c>
      <c r="E7" s="3" t="n">
        <v>1</v>
      </c>
      <c r="F7" s="1" t="n">
        <f aca="false">COUNTA(G7:AJ7)</f>
        <v>3</v>
      </c>
      <c r="I7" s="1" t="s">
        <v>1284</v>
      </c>
      <c r="K7" s="0"/>
      <c r="L7" s="0"/>
      <c r="M7" s="1" t="s">
        <v>1284</v>
      </c>
      <c r="O7" s="0"/>
      <c r="P7" s="0"/>
      <c r="Q7" s="0"/>
      <c r="R7" s="0"/>
      <c r="S7" s="0"/>
      <c r="T7" s="0"/>
      <c r="V7" s="0"/>
      <c r="W7" s="0"/>
      <c r="X7" s="0"/>
      <c r="AA7" s="1" t="n">
        <f aca="false">COUNTIF($G7:$X7, "=Yes")</f>
        <v>2</v>
      </c>
      <c r="AMI7" s="0"/>
      <c r="AMJ7" s="0"/>
    </row>
    <row collapsed="false" customFormat="true" customHeight="false" hidden="false" ht="12.65" outlineLevel="0" r="8" s="1">
      <c r="A8" s="3" t="s">
        <v>6</v>
      </c>
      <c r="B8" s="3" t="s">
        <v>7</v>
      </c>
      <c r="C8" s="3" t="n">
        <v>1</v>
      </c>
      <c r="D8" s="3" t="s">
        <v>10</v>
      </c>
      <c r="E8" s="3" t="n">
        <v>2</v>
      </c>
      <c r="F8" s="1" t="n">
        <f aca="false">COUNTA(G8:AJ8)</f>
        <v>5</v>
      </c>
      <c r="H8" s="1" t="s">
        <v>1285</v>
      </c>
      <c r="I8" s="1" t="s">
        <v>1284</v>
      </c>
      <c r="J8" s="1" t="s">
        <v>1284</v>
      </c>
      <c r="K8" s="0"/>
      <c r="L8" s="0"/>
      <c r="M8" s="1" t="s">
        <v>1284</v>
      </c>
      <c r="O8" s="0"/>
      <c r="P8" s="0"/>
      <c r="Q8" s="0"/>
      <c r="R8" s="0"/>
      <c r="S8" s="0"/>
      <c r="T8" s="0"/>
      <c r="V8" s="0"/>
      <c r="W8" s="0"/>
      <c r="X8" s="0"/>
      <c r="AA8" s="1" t="n">
        <f aca="false">COUNTIF($G8:$X8, "=Yes")</f>
        <v>3</v>
      </c>
      <c r="AMI8" s="0"/>
      <c r="AMJ8" s="0"/>
    </row>
    <row collapsed="false" customFormat="true" customHeight="false" hidden="false" ht="12.65" outlineLevel="0" r="9" s="1">
      <c r="A9" s="3" t="s">
        <v>6</v>
      </c>
      <c r="B9" s="3" t="s">
        <v>7</v>
      </c>
      <c r="C9" s="3" t="n">
        <v>1</v>
      </c>
      <c r="D9" s="3" t="s">
        <v>12</v>
      </c>
      <c r="E9" s="3" t="n">
        <v>3</v>
      </c>
      <c r="F9" s="1" t="n">
        <f aca="false">COUNTA(G9:AJ9)</f>
        <v>4</v>
      </c>
      <c r="I9" s="1" t="s">
        <v>1284</v>
      </c>
      <c r="K9" s="0"/>
      <c r="L9" s="0"/>
      <c r="M9" s="1" t="s">
        <v>1284</v>
      </c>
      <c r="N9" s="1" t="s">
        <v>1284</v>
      </c>
      <c r="O9" s="0"/>
      <c r="P9" s="0"/>
      <c r="Q9" s="0"/>
      <c r="R9" s="0"/>
      <c r="S9" s="0"/>
      <c r="T9" s="0"/>
      <c r="V9" s="0"/>
      <c r="W9" s="0"/>
      <c r="X9" s="0"/>
      <c r="AA9" s="1" t="n">
        <f aca="false">COUNTIF($G9:$X9, "=Yes")</f>
        <v>3</v>
      </c>
      <c r="AMI9" s="0"/>
      <c r="AMJ9" s="0"/>
    </row>
    <row collapsed="false" customFormat="true" customHeight="false" hidden="false" ht="12.65" outlineLevel="0" r="10" s="1">
      <c r="A10" s="3" t="s">
        <v>6</v>
      </c>
      <c r="B10" s="3" t="s">
        <v>7</v>
      </c>
      <c r="C10" s="3" t="n">
        <v>1</v>
      </c>
      <c r="D10" s="3" t="s">
        <v>8</v>
      </c>
      <c r="E10" s="3" t="n">
        <v>4</v>
      </c>
      <c r="F10" s="1" t="n">
        <f aca="false">COUNTA(G10:AJ10)</f>
        <v>4</v>
      </c>
      <c r="I10" s="1" t="s">
        <v>1284</v>
      </c>
      <c r="K10" s="0"/>
      <c r="L10" s="0"/>
      <c r="M10" s="1" t="s">
        <v>1284</v>
      </c>
      <c r="N10" s="1" t="s">
        <v>1284</v>
      </c>
      <c r="O10" s="0"/>
      <c r="P10" s="0"/>
      <c r="Q10" s="0"/>
      <c r="R10" s="0"/>
      <c r="S10" s="0"/>
      <c r="T10" s="0"/>
      <c r="V10" s="0"/>
      <c r="W10" s="0"/>
      <c r="X10" s="0"/>
      <c r="AA10" s="1" t="n">
        <f aca="false">COUNTIF($G10:$X10, "=Yes")</f>
        <v>3</v>
      </c>
      <c r="AMI10" s="0"/>
      <c r="AMJ10" s="0"/>
    </row>
    <row collapsed="false" customFormat="true" customHeight="false" hidden="false" ht="12.65" outlineLevel="0" r="11" s="1">
      <c r="A11" s="3" t="s">
        <v>6</v>
      </c>
      <c r="B11" s="3" t="s">
        <v>7</v>
      </c>
      <c r="C11" s="3" t="n">
        <v>1</v>
      </c>
      <c r="D11" s="3" t="s">
        <v>8</v>
      </c>
      <c r="E11" s="3" t="n">
        <v>5</v>
      </c>
      <c r="F11" s="1" t="n">
        <f aca="false">COUNTA(G11:AJ11)</f>
        <v>4</v>
      </c>
      <c r="I11" s="1" t="s">
        <v>1284</v>
      </c>
      <c r="K11" s="0"/>
      <c r="L11" s="0"/>
      <c r="M11" s="1" t="s">
        <v>1284</v>
      </c>
      <c r="N11" s="1" t="s">
        <v>1284</v>
      </c>
      <c r="O11" s="0"/>
      <c r="P11" s="0"/>
      <c r="Q11" s="0"/>
      <c r="R11" s="0"/>
      <c r="S11" s="0"/>
      <c r="T11" s="0"/>
      <c r="V11" s="0"/>
      <c r="W11" s="0"/>
      <c r="X11" s="0"/>
      <c r="AA11" s="1" t="n">
        <f aca="false">COUNTIF($G11:$X11, "=Yes")</f>
        <v>3</v>
      </c>
      <c r="AMI11" s="0"/>
      <c r="AMJ11" s="0"/>
    </row>
    <row collapsed="false" customFormat="true" customHeight="false" hidden="false" ht="12.65" outlineLevel="0" r="12" s="1">
      <c r="A12" s="3" t="s">
        <v>6</v>
      </c>
      <c r="B12" s="3" t="s">
        <v>7</v>
      </c>
      <c r="C12" s="3" t="n">
        <v>1</v>
      </c>
      <c r="D12" s="3" t="s">
        <v>10</v>
      </c>
      <c r="E12" s="3" t="n">
        <v>6</v>
      </c>
      <c r="F12" s="1" t="n">
        <f aca="false">COUNTA(G12:AJ12)</f>
        <v>3</v>
      </c>
      <c r="I12" s="1" t="s">
        <v>1284</v>
      </c>
      <c r="K12" s="0"/>
      <c r="L12" s="0"/>
      <c r="M12" s="1" t="s">
        <v>1284</v>
      </c>
      <c r="O12" s="0"/>
      <c r="P12" s="0"/>
      <c r="Q12" s="0"/>
      <c r="R12" s="0"/>
      <c r="S12" s="0"/>
      <c r="T12" s="0"/>
      <c r="V12" s="0"/>
      <c r="W12" s="0"/>
      <c r="X12" s="0"/>
      <c r="AA12" s="1" t="n">
        <f aca="false">COUNTIF($G12:$X12, "=Yes")</f>
        <v>2</v>
      </c>
      <c r="AMI12" s="0"/>
      <c r="AMJ12" s="0"/>
    </row>
    <row collapsed="false" customFormat="true" customHeight="false" hidden="false" ht="12.65" outlineLevel="0" r="13" s="1">
      <c r="A13" s="3" t="s">
        <v>6</v>
      </c>
      <c r="B13" s="3" t="s">
        <v>7</v>
      </c>
      <c r="C13" s="3" t="n">
        <v>1</v>
      </c>
      <c r="D13" s="3" t="s">
        <v>8</v>
      </c>
      <c r="E13" s="3" t="n">
        <v>7</v>
      </c>
      <c r="F13" s="1" t="n">
        <f aca="false">COUNTA(G13:AJ13)</f>
        <v>4</v>
      </c>
      <c r="I13" s="1" t="s">
        <v>1284</v>
      </c>
      <c r="K13" s="0"/>
      <c r="L13" s="0"/>
      <c r="M13" s="1" t="s">
        <v>1284</v>
      </c>
      <c r="N13" s="1" t="s">
        <v>1284</v>
      </c>
      <c r="O13" s="0"/>
      <c r="P13" s="0"/>
      <c r="Q13" s="0"/>
      <c r="R13" s="0"/>
      <c r="S13" s="0"/>
      <c r="T13" s="0"/>
      <c r="V13" s="0"/>
      <c r="W13" s="0"/>
      <c r="X13" s="0"/>
      <c r="AA13" s="1" t="n">
        <f aca="false">COUNTIF($G13:$X13, "=Yes")</f>
        <v>3</v>
      </c>
      <c r="AMI13" s="0"/>
      <c r="AMJ13" s="0"/>
    </row>
    <row collapsed="false" customFormat="true" customHeight="false" hidden="false" ht="12.65" outlineLevel="0" r="14" s="1">
      <c r="A14" s="3" t="s">
        <v>6</v>
      </c>
      <c r="B14" s="3" t="s">
        <v>7</v>
      </c>
      <c r="C14" s="3" t="n">
        <v>2</v>
      </c>
      <c r="D14" s="3" t="s">
        <v>12</v>
      </c>
      <c r="E14" s="3" t="n">
        <v>8</v>
      </c>
      <c r="F14" s="1" t="n">
        <f aca="false">COUNTA(G14:AJ14)</f>
        <v>4</v>
      </c>
      <c r="I14" s="1" t="s">
        <v>1284</v>
      </c>
      <c r="K14" s="0"/>
      <c r="L14" s="0"/>
      <c r="M14" s="1" t="s">
        <v>1284</v>
      </c>
      <c r="N14" s="1" t="s">
        <v>1284</v>
      </c>
      <c r="O14" s="0"/>
      <c r="P14" s="0"/>
      <c r="Q14" s="0"/>
      <c r="R14" s="0"/>
      <c r="S14" s="0"/>
      <c r="T14" s="0"/>
      <c r="V14" s="0"/>
      <c r="W14" s="0"/>
      <c r="X14" s="0"/>
      <c r="AA14" s="1" t="n">
        <f aca="false">COUNTIF($G14:$X14, "=Yes")</f>
        <v>3</v>
      </c>
      <c r="AMI14" s="0"/>
      <c r="AMJ14" s="0"/>
    </row>
    <row collapsed="false" customFormat="true" customHeight="false" hidden="false" ht="12.65" outlineLevel="0" r="15" s="1">
      <c r="A15" s="3" t="s">
        <v>6</v>
      </c>
      <c r="B15" s="3" t="s">
        <v>7</v>
      </c>
      <c r="C15" s="3" t="n">
        <v>2</v>
      </c>
      <c r="D15" s="3" t="s">
        <v>12</v>
      </c>
      <c r="E15" s="3" t="n">
        <v>9</v>
      </c>
      <c r="F15" s="1" t="n">
        <f aca="false">COUNTA(G15:AJ15)</f>
        <v>4</v>
      </c>
      <c r="I15" s="1" t="s">
        <v>1284</v>
      </c>
      <c r="K15" s="0"/>
      <c r="L15" s="0"/>
      <c r="M15" s="1" t="s">
        <v>1284</v>
      </c>
      <c r="N15" s="1" t="s">
        <v>1284</v>
      </c>
      <c r="O15" s="0"/>
      <c r="P15" s="0"/>
      <c r="Q15" s="0"/>
      <c r="R15" s="0"/>
      <c r="S15" s="0"/>
      <c r="T15" s="0"/>
      <c r="V15" s="0"/>
      <c r="W15" s="0"/>
      <c r="X15" s="0"/>
      <c r="AA15" s="1" t="n">
        <f aca="false">COUNTIF($G15:$X15, "=Yes")</f>
        <v>3</v>
      </c>
      <c r="AMI15" s="0"/>
      <c r="AMJ15" s="0"/>
    </row>
    <row collapsed="false" customFormat="true" customHeight="false" hidden="false" ht="12.65" outlineLevel="0" r="16" s="1">
      <c r="A16" s="3" t="s">
        <v>6</v>
      </c>
      <c r="B16" s="3" t="s">
        <v>7</v>
      </c>
      <c r="C16" s="3" t="n">
        <v>2</v>
      </c>
      <c r="D16" s="3" t="s">
        <v>8</v>
      </c>
      <c r="E16" s="3" t="n">
        <v>10</v>
      </c>
      <c r="F16" s="1" t="n">
        <f aca="false">COUNTA(G16:AJ16)</f>
        <v>4</v>
      </c>
      <c r="I16" s="1" t="s">
        <v>1286</v>
      </c>
      <c r="K16" s="0"/>
      <c r="L16" s="0"/>
      <c r="M16" s="1" t="s">
        <v>1284</v>
      </c>
      <c r="N16" s="1" t="s">
        <v>1284</v>
      </c>
      <c r="O16" s="0"/>
      <c r="P16" s="0"/>
      <c r="Q16" s="0"/>
      <c r="R16" s="0"/>
      <c r="S16" s="0"/>
      <c r="T16" s="0"/>
      <c r="V16" s="0"/>
      <c r="W16" s="0"/>
      <c r="X16" s="0"/>
      <c r="AA16" s="1" t="n">
        <f aca="false">COUNTIF($G16:$X16, "=Yes")</f>
        <v>2</v>
      </c>
      <c r="AMI16" s="0"/>
      <c r="AMJ16" s="0"/>
    </row>
    <row collapsed="false" customFormat="true" customHeight="false" hidden="false" ht="12.65" outlineLevel="0" r="17" s="1">
      <c r="A17" s="3" t="s">
        <v>6</v>
      </c>
      <c r="B17" s="3" t="s">
        <v>7</v>
      </c>
      <c r="C17" s="3" t="n">
        <v>2</v>
      </c>
      <c r="D17" s="3" t="s">
        <v>12</v>
      </c>
      <c r="E17" s="3" t="n">
        <v>11</v>
      </c>
      <c r="F17" s="1" t="n">
        <f aca="false">COUNTA(G17:AJ17)</f>
        <v>2</v>
      </c>
      <c r="K17" s="0"/>
      <c r="L17" s="0"/>
      <c r="M17" s="1" t="s">
        <v>1284</v>
      </c>
      <c r="O17" s="0"/>
      <c r="P17" s="0"/>
      <c r="Q17" s="0"/>
      <c r="R17" s="0"/>
      <c r="S17" s="0"/>
      <c r="T17" s="0"/>
      <c r="V17" s="0"/>
      <c r="W17" s="0"/>
      <c r="X17" s="0"/>
      <c r="AA17" s="1" t="n">
        <f aca="false">COUNTIF($G17:$X17, "=Yes")</f>
        <v>1</v>
      </c>
      <c r="AMI17" s="0"/>
      <c r="AMJ17" s="0"/>
    </row>
    <row collapsed="false" customFormat="true" customHeight="false" hidden="false" ht="12.65" outlineLevel="0" r="18" s="1">
      <c r="A18" s="3" t="s">
        <v>6</v>
      </c>
      <c r="B18" s="3" t="s">
        <v>7</v>
      </c>
      <c r="C18" s="3" t="n">
        <v>2</v>
      </c>
      <c r="D18" s="3" t="s">
        <v>12</v>
      </c>
      <c r="E18" s="3" t="n">
        <v>12</v>
      </c>
      <c r="F18" s="1" t="n">
        <f aca="false">COUNTA(G18:AJ18)</f>
        <v>2</v>
      </c>
      <c r="K18" s="0"/>
      <c r="L18" s="0"/>
      <c r="M18" s="1" t="s">
        <v>1284</v>
      </c>
      <c r="O18" s="0"/>
      <c r="P18" s="0"/>
      <c r="Q18" s="0"/>
      <c r="R18" s="0"/>
      <c r="S18" s="0"/>
      <c r="T18" s="0"/>
      <c r="V18" s="0"/>
      <c r="W18" s="0"/>
      <c r="X18" s="0"/>
      <c r="AA18" s="1" t="n">
        <f aca="false">COUNTIF($G18:$X18, "=Yes")</f>
        <v>1</v>
      </c>
      <c r="AMI18" s="0"/>
      <c r="AMJ18" s="0"/>
    </row>
    <row collapsed="false" customFormat="true" customHeight="false" hidden="false" ht="12.1" outlineLevel="0" r="19" s="1">
      <c r="A19" s="3"/>
      <c r="B19" s="3"/>
      <c r="C19" s="3"/>
      <c r="D19" s="3"/>
      <c r="E19" s="3"/>
      <c r="K19" s="0"/>
      <c r="L19" s="0"/>
      <c r="O19" s="0"/>
      <c r="P19" s="0"/>
      <c r="Q19" s="0"/>
      <c r="R19" s="0"/>
      <c r="S19" s="0"/>
      <c r="T19" s="0"/>
      <c r="V19" s="0"/>
      <c r="W19" s="0"/>
      <c r="X19" s="0"/>
      <c r="AMI19" s="0"/>
      <c r="AMJ19" s="0"/>
    </row>
    <row collapsed="false" customFormat="true" customHeight="false" hidden="false" ht="12.65" outlineLevel="0" r="20" s="1">
      <c r="A20" s="3" t="s">
        <v>6</v>
      </c>
      <c r="B20" s="3" t="s">
        <v>23</v>
      </c>
      <c r="C20" s="3" t="n">
        <v>5</v>
      </c>
      <c r="D20" s="3" t="n">
        <v>1</v>
      </c>
      <c r="E20" s="3"/>
      <c r="K20" s="0"/>
      <c r="L20" s="0"/>
      <c r="O20" s="0"/>
      <c r="P20" s="0"/>
      <c r="Q20" s="0"/>
      <c r="R20" s="0"/>
      <c r="S20" s="0"/>
      <c r="T20" s="0"/>
      <c r="V20" s="0"/>
      <c r="W20" s="0"/>
      <c r="X20" s="0"/>
      <c r="AMI20" s="0"/>
      <c r="AMJ20" s="0"/>
    </row>
    <row collapsed="false" customFormat="true" customHeight="false" hidden="false" ht="12.65" outlineLevel="0" r="21" s="1">
      <c r="A21" s="3" t="s">
        <v>6</v>
      </c>
      <c r="B21" s="3" t="s">
        <v>23</v>
      </c>
      <c r="C21" s="3" t="n">
        <v>1</v>
      </c>
      <c r="D21" s="3" t="s">
        <v>8</v>
      </c>
      <c r="E21" s="3" t="n">
        <v>1</v>
      </c>
      <c r="F21" s="1" t="n">
        <f aca="false">COUNTA(G21:AJ21)</f>
        <v>4</v>
      </c>
      <c r="I21" s="1" t="s">
        <v>1287</v>
      </c>
      <c r="J21" s="1" t="s">
        <v>1287</v>
      </c>
      <c r="K21" s="0"/>
      <c r="L21" s="0"/>
      <c r="M21" s="1" t="s">
        <v>1284</v>
      </c>
      <c r="O21" s="0"/>
      <c r="P21" s="0"/>
      <c r="Q21" s="0"/>
      <c r="R21" s="0"/>
      <c r="S21" s="0"/>
      <c r="T21" s="0"/>
      <c r="V21" s="0"/>
      <c r="W21" s="0"/>
      <c r="X21" s="0"/>
      <c r="AA21" s="1" t="n">
        <f aca="false">COUNTIF($G21:$X21, "=Yes")</f>
        <v>1</v>
      </c>
      <c r="AMI21" s="0"/>
      <c r="AMJ21" s="0"/>
    </row>
    <row collapsed="false" customFormat="true" customHeight="false" hidden="false" ht="12.65" outlineLevel="0" r="22" s="1">
      <c r="A22" s="3" t="s">
        <v>6</v>
      </c>
      <c r="B22" s="3" t="s">
        <v>23</v>
      </c>
      <c r="C22" s="3" t="n">
        <v>1</v>
      </c>
      <c r="D22" s="3" t="s">
        <v>12</v>
      </c>
      <c r="E22" s="3" t="n">
        <v>2</v>
      </c>
      <c r="F22" s="1" t="n">
        <f aca="false">COUNTA(G22:AJ22)</f>
        <v>6</v>
      </c>
      <c r="G22" s="1" t="s">
        <v>1285</v>
      </c>
      <c r="H22" s="1" t="s">
        <v>1285</v>
      </c>
      <c r="I22" s="1" t="s">
        <v>1284</v>
      </c>
      <c r="K22" s="0"/>
      <c r="L22" s="0"/>
      <c r="M22" s="1" t="s">
        <v>1284</v>
      </c>
      <c r="O22" s="0"/>
      <c r="P22" s="0"/>
      <c r="Q22" s="0"/>
      <c r="R22" s="0"/>
      <c r="S22" s="37" t="s">
        <v>1284</v>
      </c>
      <c r="T22" s="0"/>
      <c r="V22" s="0"/>
      <c r="W22" s="0"/>
      <c r="X22" s="0"/>
      <c r="AA22" s="1" t="n">
        <f aca="false">COUNTIF($G22:$X22, "=Yes")</f>
        <v>3</v>
      </c>
      <c r="AMI22" s="0"/>
      <c r="AMJ22" s="0"/>
    </row>
    <row collapsed="false" customFormat="true" customHeight="false" hidden="false" ht="12.65" outlineLevel="0" r="23" s="1">
      <c r="A23" s="3" t="s">
        <v>6</v>
      </c>
      <c r="B23" s="3" t="s">
        <v>23</v>
      </c>
      <c r="C23" s="3" t="n">
        <v>1</v>
      </c>
      <c r="D23" s="3" t="s">
        <v>26</v>
      </c>
      <c r="E23" s="3" t="n">
        <v>3</v>
      </c>
      <c r="F23" s="1" t="n">
        <f aca="false">COUNTA(G23:AJ23)</f>
        <v>3</v>
      </c>
      <c r="K23" s="0"/>
      <c r="L23" s="0"/>
      <c r="M23" s="1" t="s">
        <v>1284</v>
      </c>
      <c r="O23" s="0"/>
      <c r="P23" s="0"/>
      <c r="Q23" s="0"/>
      <c r="R23" s="0"/>
      <c r="S23" s="37" t="s">
        <v>1284</v>
      </c>
      <c r="T23" s="0"/>
      <c r="V23" s="0"/>
      <c r="W23" s="0"/>
      <c r="X23" s="0"/>
      <c r="AA23" s="1" t="n">
        <f aca="false">COUNTIF($G23:$X23, "=Yes")</f>
        <v>2</v>
      </c>
      <c r="AMI23" s="0"/>
      <c r="AMJ23" s="0"/>
    </row>
    <row collapsed="false" customFormat="true" customHeight="false" hidden="false" ht="12.65" outlineLevel="0" r="24" s="1">
      <c r="A24" s="3" t="s">
        <v>6</v>
      </c>
      <c r="B24" s="3" t="s">
        <v>23</v>
      </c>
      <c r="C24" s="3" t="n">
        <v>1</v>
      </c>
      <c r="D24" s="3" t="s">
        <v>12</v>
      </c>
      <c r="E24" s="3" t="n">
        <v>4</v>
      </c>
      <c r="F24" s="1" t="n">
        <f aca="false">COUNTA(G24:AJ24)</f>
        <v>6</v>
      </c>
      <c r="G24" s="1" t="s">
        <v>1284</v>
      </c>
      <c r="H24" s="1" t="s">
        <v>1284</v>
      </c>
      <c r="I24" s="1" t="s">
        <v>1284</v>
      </c>
      <c r="J24" s="1" t="s">
        <v>1287</v>
      </c>
      <c r="K24" s="0"/>
      <c r="L24" s="0"/>
      <c r="M24" s="1" t="s">
        <v>1284</v>
      </c>
      <c r="O24" s="0"/>
      <c r="P24" s="0"/>
      <c r="Q24" s="0"/>
      <c r="R24" s="0"/>
      <c r="S24" s="0"/>
      <c r="T24" s="0"/>
      <c r="V24" s="0"/>
      <c r="W24" s="0"/>
      <c r="X24" s="0"/>
      <c r="AA24" s="1" t="n">
        <f aca="false">COUNTIF($G24:$X24, "=Yes")</f>
        <v>4</v>
      </c>
      <c r="AMI24" s="0"/>
      <c r="AMJ24" s="0"/>
    </row>
    <row collapsed="false" customFormat="true" customHeight="false" hidden="false" ht="12.65" outlineLevel="0" r="25" s="1">
      <c r="A25" s="3" t="s">
        <v>6</v>
      </c>
      <c r="B25" s="3" t="s">
        <v>23</v>
      </c>
      <c r="C25" s="3" t="n">
        <v>1</v>
      </c>
      <c r="D25" s="3" t="s">
        <v>12</v>
      </c>
      <c r="E25" s="3" t="n">
        <v>5</v>
      </c>
      <c r="F25" s="1" t="n">
        <f aca="false">COUNTA(G25:AJ25)</f>
        <v>4</v>
      </c>
      <c r="G25" s="1" t="s">
        <v>1284</v>
      </c>
      <c r="K25" s="0"/>
      <c r="L25" s="0"/>
      <c r="M25" s="1" t="s">
        <v>1284</v>
      </c>
      <c r="O25" s="0"/>
      <c r="P25" s="0"/>
      <c r="Q25" s="0"/>
      <c r="R25" s="0"/>
      <c r="S25" s="37" t="s">
        <v>1284</v>
      </c>
      <c r="T25" s="0"/>
      <c r="V25" s="0"/>
      <c r="W25" s="0"/>
      <c r="X25" s="0"/>
      <c r="AA25" s="1" t="n">
        <f aca="false">COUNTIF($G25:$X25, "=Yes")</f>
        <v>3</v>
      </c>
      <c r="AMI25" s="0"/>
      <c r="AMJ25" s="0"/>
    </row>
    <row collapsed="false" customFormat="true" customHeight="false" hidden="false" ht="12.65" outlineLevel="0" r="26" s="1">
      <c r="A26" s="3" t="s">
        <v>6</v>
      </c>
      <c r="B26" s="3" t="s">
        <v>23</v>
      </c>
      <c r="C26" s="3" t="n">
        <v>1</v>
      </c>
      <c r="D26" s="3" t="s">
        <v>12</v>
      </c>
      <c r="E26" s="3" t="n">
        <v>6</v>
      </c>
      <c r="F26" s="1" t="n">
        <f aca="false">COUNTA(G26:AJ26)</f>
        <v>3</v>
      </c>
      <c r="K26" s="0"/>
      <c r="L26" s="0"/>
      <c r="M26" s="1" t="s">
        <v>1284</v>
      </c>
      <c r="O26" s="0"/>
      <c r="P26" s="0"/>
      <c r="Q26" s="0"/>
      <c r="R26" s="0"/>
      <c r="S26" s="37" t="s">
        <v>1284</v>
      </c>
      <c r="T26" s="0"/>
      <c r="V26" s="0"/>
      <c r="W26" s="0"/>
      <c r="X26" s="0"/>
      <c r="AA26" s="1" t="n">
        <f aca="false">COUNTIF($G26:$X26, "=Yes")</f>
        <v>2</v>
      </c>
      <c r="AMI26" s="0"/>
      <c r="AMJ26" s="0"/>
    </row>
    <row collapsed="false" customFormat="true" customHeight="false" hidden="false" ht="12.65" outlineLevel="0" r="27" s="1">
      <c r="A27" s="3" t="s">
        <v>6</v>
      </c>
      <c r="B27" s="3" t="s">
        <v>23</v>
      </c>
      <c r="C27" s="3" t="n">
        <v>2</v>
      </c>
      <c r="D27" s="3" t="s">
        <v>8</v>
      </c>
      <c r="E27" s="3" t="n">
        <v>7</v>
      </c>
      <c r="F27" s="1" t="n">
        <f aca="false">COUNTA(G27:AJ27)</f>
        <v>3</v>
      </c>
      <c r="K27" s="0"/>
      <c r="L27" s="0"/>
      <c r="M27" s="1" t="s">
        <v>1284</v>
      </c>
      <c r="O27" s="0"/>
      <c r="P27" s="0"/>
      <c r="Q27" s="0"/>
      <c r="R27" s="0"/>
      <c r="S27" s="37" t="s">
        <v>1284</v>
      </c>
      <c r="T27" s="0"/>
      <c r="V27" s="0"/>
      <c r="W27" s="0"/>
      <c r="X27" s="0"/>
      <c r="AA27" s="1" t="n">
        <f aca="false">COUNTIF($G27:$X27, "=Yes")</f>
        <v>2</v>
      </c>
      <c r="AMI27" s="0"/>
      <c r="AMJ27" s="0"/>
    </row>
    <row collapsed="false" customFormat="true" customHeight="false" hidden="false" ht="12.65" outlineLevel="0" r="28" s="1">
      <c r="A28" s="3" t="s">
        <v>6</v>
      </c>
      <c r="B28" s="3" t="s">
        <v>23</v>
      </c>
      <c r="C28" s="3" t="n">
        <v>2</v>
      </c>
      <c r="D28" s="3" t="s">
        <v>12</v>
      </c>
      <c r="E28" s="3" t="n">
        <v>8</v>
      </c>
      <c r="F28" s="1" t="n">
        <f aca="false">COUNTA(G28:AJ28)</f>
        <v>3</v>
      </c>
      <c r="K28" s="0"/>
      <c r="L28" s="0"/>
      <c r="M28" s="1" t="s">
        <v>1284</v>
      </c>
      <c r="O28" s="0"/>
      <c r="P28" s="0"/>
      <c r="Q28" s="0"/>
      <c r="R28" s="0"/>
      <c r="S28" s="37" t="s">
        <v>1284</v>
      </c>
      <c r="T28" s="0"/>
      <c r="V28" s="0"/>
      <c r="W28" s="0"/>
      <c r="X28" s="0"/>
      <c r="AA28" s="1" t="n">
        <f aca="false">COUNTIF($G28:$X28, "=Yes")</f>
        <v>2</v>
      </c>
      <c r="AMI28" s="0"/>
      <c r="AMJ28" s="0"/>
    </row>
    <row collapsed="false" customFormat="true" customHeight="false" hidden="false" ht="12.65" outlineLevel="0" r="29" s="1">
      <c r="A29" s="3" t="s">
        <v>6</v>
      </c>
      <c r="B29" s="3" t="s">
        <v>23</v>
      </c>
      <c r="C29" s="3" t="n">
        <v>2</v>
      </c>
      <c r="D29" s="3" t="s">
        <v>10</v>
      </c>
      <c r="E29" s="3" t="n">
        <v>9</v>
      </c>
      <c r="F29" s="1" t="n">
        <f aca="false">COUNTA(G29:AJ29)</f>
        <v>3</v>
      </c>
      <c r="J29" s="1" t="s">
        <v>1284</v>
      </c>
      <c r="K29" s="0"/>
      <c r="L29" s="0"/>
      <c r="M29" s="1" t="s">
        <v>1284</v>
      </c>
      <c r="O29" s="0"/>
      <c r="P29" s="0"/>
      <c r="Q29" s="0"/>
      <c r="R29" s="0"/>
      <c r="S29" s="0"/>
      <c r="T29" s="0"/>
      <c r="V29" s="0"/>
      <c r="W29" s="0"/>
      <c r="X29" s="0"/>
      <c r="AA29" s="1" t="n">
        <f aca="false">COUNTIF($G29:$X29, "=Yes")</f>
        <v>2</v>
      </c>
      <c r="AMI29" s="0"/>
      <c r="AMJ29" s="0"/>
    </row>
    <row collapsed="false" customFormat="true" customHeight="false" hidden="false" ht="12.1" outlineLevel="0" r="30" s="1">
      <c r="A30" s="3"/>
      <c r="B30" s="3"/>
      <c r="C30" s="3"/>
      <c r="D30" s="3"/>
      <c r="E30" s="3"/>
      <c r="K30" s="0"/>
      <c r="L30" s="0"/>
      <c r="O30" s="0"/>
      <c r="P30" s="0"/>
      <c r="Q30" s="0"/>
      <c r="R30" s="0"/>
      <c r="S30" s="0"/>
      <c r="T30" s="0"/>
      <c r="V30" s="0"/>
      <c r="W30" s="0"/>
      <c r="X30" s="0"/>
      <c r="AMI30" s="0"/>
      <c r="AMJ30" s="0"/>
    </row>
    <row collapsed="false" customFormat="true" customHeight="false" hidden="false" ht="12.65" outlineLevel="0" r="31" s="1">
      <c r="A31" s="3" t="s">
        <v>6</v>
      </c>
      <c r="B31" s="3" t="s">
        <v>34</v>
      </c>
      <c r="C31" s="3" t="n">
        <v>9</v>
      </c>
      <c r="D31" s="3" t="n">
        <v>3</v>
      </c>
      <c r="E31" s="3"/>
      <c r="K31" s="0"/>
      <c r="L31" s="0"/>
      <c r="O31" s="0"/>
      <c r="P31" s="0"/>
      <c r="Q31" s="0"/>
      <c r="R31" s="0"/>
      <c r="S31" s="0"/>
      <c r="T31" s="0"/>
      <c r="V31" s="0"/>
      <c r="W31" s="0"/>
      <c r="X31" s="0"/>
      <c r="AMI31" s="0"/>
      <c r="AMJ31" s="0"/>
    </row>
    <row collapsed="false" customFormat="true" customHeight="false" hidden="false" ht="12.65" outlineLevel="0" r="32" s="1">
      <c r="A32" s="3" t="s">
        <v>6</v>
      </c>
      <c r="B32" s="3" t="s">
        <v>34</v>
      </c>
      <c r="C32" s="3" t="n">
        <v>1</v>
      </c>
      <c r="D32" s="3" t="s">
        <v>12</v>
      </c>
      <c r="E32" s="3" t="n">
        <v>1</v>
      </c>
      <c r="F32" s="1" t="n">
        <f aca="false">COUNTA(G32:AJ32)</f>
        <v>4</v>
      </c>
      <c r="H32" s="1" t="s">
        <v>1284</v>
      </c>
      <c r="J32" s="1" t="s">
        <v>1284</v>
      </c>
      <c r="K32" s="0"/>
      <c r="L32" s="0"/>
      <c r="M32" s="1" t="s">
        <v>1284</v>
      </c>
      <c r="O32" s="0"/>
      <c r="P32" s="0"/>
      <c r="Q32" s="0"/>
      <c r="R32" s="0"/>
      <c r="S32" s="0"/>
      <c r="T32" s="0"/>
      <c r="V32" s="0"/>
      <c r="W32" s="0"/>
      <c r="X32" s="0"/>
      <c r="AA32" s="1" t="n">
        <f aca="false">COUNTIF($G32:$X32, "=Yes")</f>
        <v>3</v>
      </c>
      <c r="AMI32" s="0"/>
      <c r="AMJ32" s="0"/>
    </row>
    <row collapsed="false" customFormat="true" customHeight="false" hidden="false" ht="12.65" outlineLevel="0" r="33" s="1">
      <c r="A33" s="3" t="s">
        <v>6</v>
      </c>
      <c r="B33" s="3" t="s">
        <v>34</v>
      </c>
      <c r="C33" s="3" t="n">
        <v>1</v>
      </c>
      <c r="D33" s="3" t="s">
        <v>26</v>
      </c>
      <c r="E33" s="3" t="n">
        <v>2</v>
      </c>
      <c r="F33" s="1" t="n">
        <f aca="false">COUNTA(G33:AJ33)</f>
        <v>4</v>
      </c>
      <c r="H33" s="1" t="s">
        <v>1284</v>
      </c>
      <c r="I33" s="1" t="s">
        <v>1284</v>
      </c>
      <c r="K33" s="0"/>
      <c r="L33" s="0"/>
      <c r="M33" s="1" t="s">
        <v>1284</v>
      </c>
      <c r="O33" s="0"/>
      <c r="P33" s="0"/>
      <c r="Q33" s="0"/>
      <c r="R33" s="0"/>
      <c r="S33" s="0"/>
      <c r="T33" s="0"/>
      <c r="V33" s="0"/>
      <c r="W33" s="0"/>
      <c r="X33" s="0"/>
      <c r="AA33" s="1" t="n">
        <f aca="false">COUNTIF($G33:$X33, "=Yes")</f>
        <v>3</v>
      </c>
      <c r="AMI33" s="0"/>
      <c r="AMJ33" s="0"/>
    </row>
    <row collapsed="false" customFormat="true" customHeight="false" hidden="false" ht="12.65" outlineLevel="0" r="34" s="1">
      <c r="A34" s="3" t="s">
        <v>6</v>
      </c>
      <c r="B34" s="3" t="s">
        <v>34</v>
      </c>
      <c r="C34" s="3" t="n">
        <v>1</v>
      </c>
      <c r="D34" s="3" t="s">
        <v>12</v>
      </c>
      <c r="E34" s="3" t="n">
        <v>3</v>
      </c>
      <c r="F34" s="1" t="n">
        <f aca="false">COUNTA(G34:AJ34)</f>
        <v>3</v>
      </c>
      <c r="I34" s="1" t="s">
        <v>1284</v>
      </c>
      <c r="K34" s="0"/>
      <c r="L34" s="0"/>
      <c r="M34" s="1" t="s">
        <v>1284</v>
      </c>
      <c r="O34" s="0"/>
      <c r="P34" s="0"/>
      <c r="Q34" s="0"/>
      <c r="R34" s="0"/>
      <c r="S34" s="0"/>
      <c r="T34" s="0"/>
      <c r="V34" s="0"/>
      <c r="W34" s="0"/>
      <c r="X34" s="0"/>
      <c r="AA34" s="1" t="n">
        <f aca="false">COUNTIF($G34:$X34, "=Yes")</f>
        <v>2</v>
      </c>
      <c r="AMI34" s="0"/>
      <c r="AMJ34" s="0"/>
    </row>
    <row collapsed="false" customFormat="true" customHeight="false" hidden="false" ht="12.65" outlineLevel="0" r="35" s="1">
      <c r="A35" s="3" t="s">
        <v>6</v>
      </c>
      <c r="B35" s="3" t="s">
        <v>34</v>
      </c>
      <c r="C35" s="3" t="n">
        <v>1</v>
      </c>
      <c r="D35" s="3" t="s">
        <v>8</v>
      </c>
      <c r="E35" s="3" t="n">
        <v>4</v>
      </c>
      <c r="F35" s="1" t="n">
        <f aca="false">COUNTA(G35:AJ35)</f>
        <v>3</v>
      </c>
      <c r="I35" s="1" t="s">
        <v>1284</v>
      </c>
      <c r="K35" s="0"/>
      <c r="L35" s="0"/>
      <c r="M35" s="1" t="s">
        <v>1284</v>
      </c>
      <c r="O35" s="0"/>
      <c r="P35" s="0"/>
      <c r="Q35" s="0"/>
      <c r="R35" s="0"/>
      <c r="S35" s="0"/>
      <c r="T35" s="0"/>
      <c r="V35" s="0"/>
      <c r="W35" s="0"/>
      <c r="X35" s="0"/>
      <c r="AA35" s="1" t="n">
        <f aca="false">COUNTIF($G35:$X35, "=Yes")</f>
        <v>2</v>
      </c>
      <c r="AMI35" s="0"/>
      <c r="AMJ35" s="0"/>
    </row>
    <row collapsed="false" customFormat="true" customHeight="false" hidden="false" ht="12.65" outlineLevel="0" r="36" s="1">
      <c r="A36" s="3" t="s">
        <v>6</v>
      </c>
      <c r="B36" s="3" t="s">
        <v>34</v>
      </c>
      <c r="C36" s="3" t="n">
        <v>1</v>
      </c>
      <c r="D36" s="3" t="s">
        <v>8</v>
      </c>
      <c r="E36" s="3" t="n">
        <v>5</v>
      </c>
      <c r="F36" s="1" t="n">
        <f aca="false">COUNTA(G36:AJ36)</f>
        <v>3</v>
      </c>
      <c r="I36" s="1" t="s">
        <v>1284</v>
      </c>
      <c r="K36" s="0"/>
      <c r="L36" s="0"/>
      <c r="M36" s="1" t="s">
        <v>1284</v>
      </c>
      <c r="O36" s="0"/>
      <c r="P36" s="0"/>
      <c r="Q36" s="0"/>
      <c r="R36" s="0"/>
      <c r="S36" s="0"/>
      <c r="T36" s="0"/>
      <c r="V36" s="0"/>
      <c r="W36" s="0"/>
      <c r="X36" s="0"/>
      <c r="AA36" s="1" t="n">
        <f aca="false">COUNTIF($G36:$X36, "=Yes")</f>
        <v>2</v>
      </c>
      <c r="AMI36" s="0"/>
      <c r="AMJ36" s="0"/>
    </row>
    <row collapsed="false" customFormat="true" customHeight="false" hidden="false" ht="12.65" outlineLevel="0" r="37" s="1">
      <c r="A37" s="3" t="s">
        <v>6</v>
      </c>
      <c r="B37" s="3" t="s">
        <v>34</v>
      </c>
      <c r="C37" s="3" t="n">
        <v>1</v>
      </c>
      <c r="D37" s="3" t="s">
        <v>8</v>
      </c>
      <c r="E37" s="3" t="n">
        <v>6</v>
      </c>
      <c r="F37" s="1" t="n">
        <f aca="false">COUNTA(G37:AJ37)</f>
        <v>4</v>
      </c>
      <c r="H37" s="1" t="s">
        <v>1284</v>
      </c>
      <c r="I37" s="1" t="s">
        <v>1284</v>
      </c>
      <c r="K37" s="0"/>
      <c r="L37" s="0"/>
      <c r="M37" s="1" t="s">
        <v>1284</v>
      </c>
      <c r="O37" s="0"/>
      <c r="P37" s="0"/>
      <c r="Q37" s="0"/>
      <c r="R37" s="0"/>
      <c r="S37" s="0"/>
      <c r="T37" s="0"/>
      <c r="V37" s="0"/>
      <c r="W37" s="0"/>
      <c r="X37" s="0"/>
      <c r="AA37" s="1" t="n">
        <f aca="false">COUNTIF($G37:$X37, "=Yes")</f>
        <v>3</v>
      </c>
      <c r="AMI37" s="0"/>
      <c r="AMJ37" s="0"/>
    </row>
    <row collapsed="false" customFormat="true" customHeight="false" hidden="false" ht="12.65" outlineLevel="0" r="38" s="1">
      <c r="A38" s="3" t="s">
        <v>6</v>
      </c>
      <c r="B38" s="3" t="s">
        <v>34</v>
      </c>
      <c r="C38" s="3" t="n">
        <v>1</v>
      </c>
      <c r="D38" s="3" t="s">
        <v>12</v>
      </c>
      <c r="E38" s="3" t="n">
        <v>7</v>
      </c>
      <c r="F38" s="1" t="n">
        <f aca="false">COUNTA(G38:AJ38)</f>
        <v>3</v>
      </c>
      <c r="J38" s="1" t="s">
        <v>1284</v>
      </c>
      <c r="K38" s="0"/>
      <c r="L38" s="0"/>
      <c r="M38" s="1" t="s">
        <v>1284</v>
      </c>
      <c r="O38" s="0"/>
      <c r="P38" s="0"/>
      <c r="Q38" s="0"/>
      <c r="R38" s="0"/>
      <c r="S38" s="0"/>
      <c r="T38" s="0"/>
      <c r="V38" s="0"/>
      <c r="W38" s="0"/>
      <c r="X38" s="0"/>
      <c r="AA38" s="1" t="n">
        <f aca="false">COUNTIF($G38:$X38, "=Yes")</f>
        <v>2</v>
      </c>
      <c r="AMI38" s="0"/>
      <c r="AMJ38" s="0"/>
    </row>
    <row collapsed="false" customFormat="true" customHeight="false" hidden="false" ht="12.65" outlineLevel="0" r="39" s="1">
      <c r="A39" s="3" t="s">
        <v>6</v>
      </c>
      <c r="B39" s="3" t="s">
        <v>34</v>
      </c>
      <c r="C39" s="3" t="n">
        <v>1</v>
      </c>
      <c r="D39" s="3" t="s">
        <v>26</v>
      </c>
      <c r="E39" s="3" t="n">
        <v>8</v>
      </c>
      <c r="F39" s="1" t="n">
        <f aca="false">COUNTA(G39:AJ39)</f>
        <v>4</v>
      </c>
      <c r="I39" s="1" t="s">
        <v>1284</v>
      </c>
      <c r="J39" s="1" t="s">
        <v>1284</v>
      </c>
      <c r="K39" s="0"/>
      <c r="L39" s="0"/>
      <c r="M39" s="1" t="s">
        <v>1284</v>
      </c>
      <c r="O39" s="0"/>
      <c r="P39" s="0"/>
      <c r="Q39" s="0"/>
      <c r="R39" s="0"/>
      <c r="S39" s="0"/>
      <c r="T39" s="0"/>
      <c r="V39" s="0"/>
      <c r="W39" s="0"/>
      <c r="X39" s="0"/>
      <c r="AA39" s="1" t="n">
        <f aca="false">COUNTIF($G39:$X39, "=Yes")</f>
        <v>3</v>
      </c>
      <c r="AMI39" s="0"/>
      <c r="AMJ39" s="0"/>
    </row>
    <row collapsed="false" customFormat="true" customHeight="false" hidden="false" ht="12.65" outlineLevel="0" r="40" s="1">
      <c r="A40" s="3" t="s">
        <v>6</v>
      </c>
      <c r="B40" s="3" t="s">
        <v>34</v>
      </c>
      <c r="C40" s="3" t="n">
        <v>2</v>
      </c>
      <c r="D40" s="3" t="s">
        <v>8</v>
      </c>
      <c r="E40" s="3" t="n">
        <v>9</v>
      </c>
      <c r="F40" s="1" t="n">
        <f aca="false">COUNTA(G40:AJ40)</f>
        <v>3</v>
      </c>
      <c r="I40" s="1" t="s">
        <v>1284</v>
      </c>
      <c r="K40" s="0"/>
      <c r="L40" s="0"/>
      <c r="M40" s="1" t="s">
        <v>1284</v>
      </c>
      <c r="O40" s="0"/>
      <c r="P40" s="0"/>
      <c r="Q40" s="0"/>
      <c r="R40" s="0"/>
      <c r="S40" s="0"/>
      <c r="T40" s="0"/>
      <c r="V40" s="0"/>
      <c r="W40" s="0"/>
      <c r="X40" s="0"/>
      <c r="AA40" s="1" t="n">
        <f aca="false">COUNTIF($G40:$X40, "=Yes")</f>
        <v>2</v>
      </c>
      <c r="AMI40" s="0"/>
      <c r="AMJ40" s="0"/>
    </row>
    <row collapsed="false" customFormat="true" customHeight="false" hidden="false" ht="12.65" outlineLevel="0" r="41" s="1">
      <c r="A41" s="3" t="s">
        <v>6</v>
      </c>
      <c r="B41" s="3" t="s">
        <v>34</v>
      </c>
      <c r="C41" s="3" t="n">
        <v>2</v>
      </c>
      <c r="D41" s="3" t="s">
        <v>12</v>
      </c>
      <c r="E41" s="3" t="n">
        <v>10</v>
      </c>
      <c r="F41" s="1" t="n">
        <f aca="false">COUNTA(G41:AJ41)</f>
        <v>2</v>
      </c>
      <c r="K41" s="0"/>
      <c r="L41" s="0"/>
      <c r="M41" s="1" t="s">
        <v>1284</v>
      </c>
      <c r="O41" s="0"/>
      <c r="P41" s="0"/>
      <c r="Q41" s="0"/>
      <c r="R41" s="0"/>
      <c r="S41" s="0"/>
      <c r="T41" s="0"/>
      <c r="V41" s="0"/>
      <c r="W41" s="0"/>
      <c r="X41" s="0"/>
      <c r="AA41" s="1" t="n">
        <f aca="false">COUNTIF($G41:$X41, "=Yes")</f>
        <v>1</v>
      </c>
      <c r="AMI41" s="0"/>
      <c r="AMJ41" s="0"/>
    </row>
    <row collapsed="false" customFormat="true" customHeight="false" hidden="false" ht="12.65" outlineLevel="0" r="42" s="1">
      <c r="A42" s="3" t="s">
        <v>6</v>
      </c>
      <c r="B42" s="3" t="s">
        <v>34</v>
      </c>
      <c r="C42" s="3" t="n">
        <v>2</v>
      </c>
      <c r="D42" s="3" t="s">
        <v>12</v>
      </c>
      <c r="E42" s="3" t="n">
        <v>11</v>
      </c>
      <c r="F42" s="1" t="n">
        <f aca="false">COUNTA(G42:AJ42)</f>
        <v>3</v>
      </c>
      <c r="K42" s="0"/>
      <c r="L42" s="0"/>
      <c r="M42" s="1" t="s">
        <v>1284</v>
      </c>
      <c r="N42" s="1" t="s">
        <v>1285</v>
      </c>
      <c r="O42" s="0"/>
      <c r="P42" s="0"/>
      <c r="Q42" s="0"/>
      <c r="R42" s="0"/>
      <c r="S42" s="0"/>
      <c r="T42" s="0"/>
      <c r="V42" s="0"/>
      <c r="W42" s="0"/>
      <c r="X42" s="0"/>
      <c r="AA42" s="1" t="n">
        <f aca="false">COUNTIF($G42:$X42, "=Yes")</f>
        <v>1</v>
      </c>
      <c r="AMI42" s="0"/>
      <c r="AMJ42" s="0"/>
    </row>
    <row collapsed="false" customFormat="true" customHeight="false" hidden="false" ht="12.1" outlineLevel="0" r="43" s="1">
      <c r="A43" s="3"/>
      <c r="B43" s="3"/>
      <c r="C43" s="3"/>
      <c r="D43" s="3"/>
      <c r="E43" s="3"/>
      <c r="K43" s="0"/>
      <c r="L43" s="0"/>
      <c r="O43" s="0"/>
      <c r="P43" s="0"/>
      <c r="Q43" s="0"/>
      <c r="R43" s="0"/>
      <c r="S43" s="0"/>
      <c r="T43" s="0"/>
      <c r="V43" s="0"/>
      <c r="W43" s="0"/>
      <c r="X43" s="0"/>
      <c r="AMI43" s="0"/>
      <c r="AMJ43" s="0"/>
    </row>
    <row collapsed="false" customFormat="true" customHeight="false" hidden="false" ht="12.65" outlineLevel="0" r="44" s="1">
      <c r="A44" s="3" t="s">
        <v>6</v>
      </c>
      <c r="B44" s="3" t="s">
        <v>46</v>
      </c>
      <c r="C44" s="3" t="n">
        <v>3</v>
      </c>
      <c r="D44" s="3" t="n">
        <v>3</v>
      </c>
      <c r="E44" s="3"/>
      <c r="K44" s="0"/>
      <c r="L44" s="0"/>
      <c r="O44" s="0"/>
      <c r="P44" s="0"/>
      <c r="Q44" s="0"/>
      <c r="R44" s="0"/>
      <c r="S44" s="0"/>
      <c r="T44" s="0"/>
      <c r="V44" s="0"/>
      <c r="W44" s="0"/>
      <c r="X44" s="0"/>
      <c r="AMI44" s="0"/>
      <c r="AMJ44" s="0"/>
    </row>
    <row collapsed="false" customFormat="true" customHeight="false" hidden="false" ht="12.65" outlineLevel="0" r="45" s="1">
      <c r="A45" s="3" t="s">
        <v>6</v>
      </c>
      <c r="B45" s="3" t="s">
        <v>46</v>
      </c>
      <c r="C45" s="3" t="n">
        <v>1</v>
      </c>
      <c r="D45" s="3" t="s">
        <v>8</v>
      </c>
      <c r="E45" s="3" t="n">
        <v>1</v>
      </c>
      <c r="F45" s="1" t="n">
        <f aca="false">COUNTA(G45:AJ45)</f>
        <v>2</v>
      </c>
      <c r="K45" s="0"/>
      <c r="L45" s="0"/>
      <c r="N45" s="1" t="s">
        <v>1284</v>
      </c>
      <c r="O45" s="0"/>
      <c r="P45" s="0"/>
      <c r="Q45" s="0"/>
      <c r="R45" s="0"/>
      <c r="S45" s="0"/>
      <c r="T45" s="0"/>
      <c r="V45" s="0"/>
      <c r="W45" s="0"/>
      <c r="X45" s="0"/>
      <c r="AA45" s="1" t="n">
        <f aca="false">COUNTIF($G45:$X45, "=Yes")</f>
        <v>1</v>
      </c>
      <c r="AMI45" s="0"/>
      <c r="AMJ45" s="0"/>
    </row>
    <row collapsed="false" customFormat="true" customHeight="false" hidden="false" ht="12.65" outlineLevel="0" r="46" s="1">
      <c r="A46" s="3" t="s">
        <v>6</v>
      </c>
      <c r="B46" s="3" t="s">
        <v>46</v>
      </c>
      <c r="C46" s="3" t="n">
        <v>1</v>
      </c>
      <c r="D46" s="3" t="s">
        <v>12</v>
      </c>
      <c r="E46" s="3" t="n">
        <v>2</v>
      </c>
      <c r="F46" s="1" t="n">
        <f aca="false">COUNTA(G46:AJ46)</f>
        <v>2</v>
      </c>
      <c r="K46" s="0"/>
      <c r="L46" s="0"/>
      <c r="N46" s="1" t="s">
        <v>1284</v>
      </c>
      <c r="O46" s="0"/>
      <c r="P46" s="0"/>
      <c r="Q46" s="0"/>
      <c r="R46" s="0"/>
      <c r="S46" s="0"/>
      <c r="T46" s="0"/>
      <c r="V46" s="0"/>
      <c r="W46" s="0"/>
      <c r="X46" s="0"/>
      <c r="AA46" s="1" t="n">
        <f aca="false">COUNTIF($G46:$X46, "=Yes")</f>
        <v>1</v>
      </c>
      <c r="AMI46" s="0"/>
      <c r="AMJ46" s="0"/>
    </row>
    <row collapsed="false" customFormat="true" customHeight="false" hidden="false" ht="12.65" outlineLevel="0" r="47" s="1">
      <c r="A47" s="3" t="s">
        <v>6</v>
      </c>
      <c r="B47" s="3" t="s">
        <v>46</v>
      </c>
      <c r="C47" s="3" t="n">
        <v>1</v>
      </c>
      <c r="D47" s="3" t="s">
        <v>12</v>
      </c>
      <c r="E47" s="3" t="n">
        <v>3</v>
      </c>
      <c r="F47" s="1" t="n">
        <f aca="false">COUNTA(G47:AJ47)</f>
        <v>2</v>
      </c>
      <c r="K47" s="0"/>
      <c r="L47" s="0"/>
      <c r="N47" s="1" t="s">
        <v>1284</v>
      </c>
      <c r="O47" s="0"/>
      <c r="P47" s="0"/>
      <c r="Q47" s="0"/>
      <c r="R47" s="0"/>
      <c r="S47" s="0"/>
      <c r="T47" s="0"/>
      <c r="V47" s="0"/>
      <c r="W47" s="0"/>
      <c r="X47" s="0"/>
      <c r="AA47" s="1" t="n">
        <f aca="false">COUNTIF($G47:$X47, "=Yes")</f>
        <v>1</v>
      </c>
      <c r="AMI47" s="0"/>
      <c r="AMJ47" s="0"/>
    </row>
    <row collapsed="false" customFormat="true" customHeight="false" hidden="false" ht="12.65" outlineLevel="0" r="48" s="1">
      <c r="A48" s="3" t="s">
        <v>6</v>
      </c>
      <c r="B48" s="3" t="s">
        <v>46</v>
      </c>
      <c r="C48" s="3" t="n">
        <v>1</v>
      </c>
      <c r="D48" s="3" t="s">
        <v>8</v>
      </c>
      <c r="E48" s="3" t="n">
        <v>4</v>
      </c>
      <c r="F48" s="1" t="n">
        <f aca="false">COUNTA(G48:AJ48)</f>
        <v>2</v>
      </c>
      <c r="K48" s="0"/>
      <c r="L48" s="0"/>
      <c r="N48" s="1" t="s">
        <v>1284</v>
      </c>
      <c r="O48" s="0"/>
      <c r="P48" s="0"/>
      <c r="Q48" s="0"/>
      <c r="R48" s="0"/>
      <c r="S48" s="0"/>
      <c r="T48" s="0"/>
      <c r="V48" s="0"/>
      <c r="W48" s="0"/>
      <c r="X48" s="0"/>
      <c r="AA48" s="1" t="n">
        <f aca="false">COUNTIF($G48:$X48, "=Yes")</f>
        <v>1</v>
      </c>
      <c r="AMI48" s="0"/>
      <c r="AMJ48" s="0"/>
    </row>
    <row collapsed="false" customFormat="true" customHeight="false" hidden="false" ht="12.65" outlineLevel="0" r="49" s="1">
      <c r="A49" s="3" t="s">
        <v>6</v>
      </c>
      <c r="B49" s="3" t="s">
        <v>46</v>
      </c>
      <c r="C49" s="3" t="n">
        <v>2</v>
      </c>
      <c r="D49" s="3" t="s">
        <v>12</v>
      </c>
      <c r="E49" s="3" t="n">
        <v>5</v>
      </c>
      <c r="F49" s="1" t="n">
        <f aca="false">COUNTA(G49:AJ49)</f>
        <v>2</v>
      </c>
      <c r="K49" s="0"/>
      <c r="L49" s="0"/>
      <c r="N49" s="1" t="s">
        <v>1284</v>
      </c>
      <c r="O49" s="0"/>
      <c r="P49" s="0"/>
      <c r="Q49" s="0"/>
      <c r="R49" s="0"/>
      <c r="S49" s="0"/>
      <c r="T49" s="0"/>
      <c r="V49" s="0"/>
      <c r="W49" s="0"/>
      <c r="X49" s="0"/>
      <c r="AA49" s="1" t="n">
        <f aca="false">COUNTIF($G49:$X49, "=Yes")</f>
        <v>1</v>
      </c>
      <c r="AMI49" s="0"/>
      <c r="AMJ49" s="0"/>
    </row>
    <row collapsed="false" customFormat="true" customHeight="false" hidden="false" ht="12.65" outlineLevel="0" r="50" s="1">
      <c r="A50" s="3" t="s">
        <v>6</v>
      </c>
      <c r="B50" s="3" t="s">
        <v>46</v>
      </c>
      <c r="C50" s="3" t="n">
        <v>2</v>
      </c>
      <c r="D50" s="3" t="s">
        <v>8</v>
      </c>
      <c r="E50" s="3" t="n">
        <v>6</v>
      </c>
      <c r="F50" s="1" t="n">
        <f aca="false">COUNTA(G50:AJ50)</f>
        <v>2</v>
      </c>
      <c r="K50" s="0"/>
      <c r="L50" s="0"/>
      <c r="N50" s="1" t="s">
        <v>1284</v>
      </c>
      <c r="O50" s="0"/>
      <c r="P50" s="0"/>
      <c r="Q50" s="0"/>
      <c r="R50" s="0"/>
      <c r="S50" s="0"/>
      <c r="T50" s="0"/>
      <c r="V50" s="0"/>
      <c r="W50" s="0"/>
      <c r="X50" s="0"/>
      <c r="AA50" s="1" t="n">
        <f aca="false">COUNTIF($G50:$X50, "=Yes")</f>
        <v>1</v>
      </c>
      <c r="AMI50" s="0"/>
      <c r="AMJ50" s="0"/>
    </row>
    <row collapsed="false" customFormat="true" customHeight="false" hidden="false" ht="12.65" outlineLevel="0" r="51" s="1">
      <c r="A51" s="3" t="s">
        <v>6</v>
      </c>
      <c r="B51" s="3" t="s">
        <v>46</v>
      </c>
      <c r="C51" s="3" t="n">
        <v>2</v>
      </c>
      <c r="D51" s="3" t="s">
        <v>8</v>
      </c>
      <c r="E51" s="3" t="n">
        <v>7</v>
      </c>
      <c r="F51" s="1" t="n">
        <f aca="false">COUNTA(G51:AJ51)</f>
        <v>2</v>
      </c>
      <c r="K51" s="0"/>
      <c r="L51" s="0"/>
      <c r="N51" s="1" t="s">
        <v>1284</v>
      </c>
      <c r="O51" s="0"/>
      <c r="P51" s="0"/>
      <c r="Q51" s="0"/>
      <c r="R51" s="0"/>
      <c r="S51" s="0"/>
      <c r="T51" s="0"/>
      <c r="V51" s="0"/>
      <c r="W51" s="0"/>
      <c r="X51" s="0"/>
      <c r="AA51" s="1" t="n">
        <f aca="false">COUNTIF($G51:$X51, "=Yes")</f>
        <v>1</v>
      </c>
      <c r="AMI51" s="0"/>
      <c r="AMJ51" s="0"/>
    </row>
    <row collapsed="false" customFormat="true" customHeight="false" hidden="false" ht="12.1" outlineLevel="0" r="52" s="1">
      <c r="A52" s="3"/>
      <c r="B52" s="3"/>
      <c r="C52" s="3"/>
      <c r="D52" s="3"/>
      <c r="E52" s="3"/>
      <c r="K52" s="0"/>
      <c r="L52" s="0"/>
      <c r="O52" s="0"/>
      <c r="P52" s="0"/>
      <c r="Q52" s="0"/>
      <c r="R52" s="0"/>
      <c r="S52" s="0"/>
      <c r="T52" s="0"/>
      <c r="V52" s="0"/>
      <c r="W52" s="0"/>
      <c r="X52" s="0"/>
      <c r="AMI52" s="0"/>
      <c r="AMJ52" s="0"/>
    </row>
    <row collapsed="false" customFormat="true" customHeight="false" hidden="false" ht="12.65" outlineLevel="0" r="53" s="1">
      <c r="A53" s="3" t="s">
        <v>6</v>
      </c>
      <c r="B53" s="3" t="s">
        <v>54</v>
      </c>
      <c r="C53" s="3" t="n">
        <v>0</v>
      </c>
      <c r="D53" s="3" t="n">
        <v>0</v>
      </c>
      <c r="E53" s="3"/>
      <c r="K53" s="0"/>
      <c r="L53" s="0"/>
      <c r="O53" s="0"/>
      <c r="P53" s="0"/>
      <c r="Q53" s="0"/>
      <c r="R53" s="0"/>
      <c r="S53" s="0"/>
      <c r="T53" s="0"/>
      <c r="V53" s="0"/>
      <c r="W53" s="0"/>
      <c r="X53" s="0"/>
      <c r="AMI53" s="0"/>
      <c r="AMJ53" s="0"/>
    </row>
    <row collapsed="false" customFormat="true" customHeight="false" hidden="false" ht="12.65" outlineLevel="0" r="54" s="1">
      <c r="A54" s="3" t="s">
        <v>6</v>
      </c>
      <c r="B54" s="3" t="s">
        <v>54</v>
      </c>
      <c r="C54" s="3" t="n">
        <v>3</v>
      </c>
      <c r="D54" s="3" t="s">
        <v>8</v>
      </c>
      <c r="E54" s="3" t="n">
        <v>1</v>
      </c>
      <c r="F54" s="1" t="n">
        <f aca="false">COUNTA(G54:AJ54)</f>
        <v>3</v>
      </c>
      <c r="K54" s="0"/>
      <c r="L54" s="0"/>
      <c r="M54" s="1" t="s">
        <v>1284</v>
      </c>
      <c r="N54" s="1" t="s">
        <v>1284</v>
      </c>
      <c r="O54" s="0"/>
      <c r="P54" s="0"/>
      <c r="Q54" s="0"/>
      <c r="R54" s="0"/>
      <c r="S54" s="0"/>
      <c r="T54" s="0"/>
      <c r="V54" s="0"/>
      <c r="W54" s="0"/>
      <c r="X54" s="0"/>
      <c r="AA54" s="1" t="n">
        <f aca="false">COUNTIF($G54:$X54, "=Yes")</f>
        <v>2</v>
      </c>
      <c r="AMI54" s="0"/>
      <c r="AMJ54" s="0"/>
    </row>
    <row collapsed="false" customFormat="true" customHeight="false" hidden="false" ht="12.65" outlineLevel="0" r="55" s="1">
      <c r="A55" s="3" t="s">
        <v>6</v>
      </c>
      <c r="B55" s="3" t="s">
        <v>54</v>
      </c>
      <c r="C55" s="3" t="n">
        <v>3</v>
      </c>
      <c r="D55" s="3" t="s">
        <v>8</v>
      </c>
      <c r="E55" s="3" t="n">
        <v>2</v>
      </c>
      <c r="F55" s="1" t="n">
        <f aca="false">COUNTA(G55:AJ55)</f>
        <v>2</v>
      </c>
      <c r="K55" s="0"/>
      <c r="L55" s="0"/>
      <c r="N55" s="1" t="s">
        <v>1284</v>
      </c>
      <c r="O55" s="0"/>
      <c r="P55" s="0"/>
      <c r="Q55" s="0"/>
      <c r="R55" s="0"/>
      <c r="S55" s="0"/>
      <c r="T55" s="0"/>
      <c r="V55" s="0"/>
      <c r="W55" s="0"/>
      <c r="X55" s="0"/>
      <c r="AA55" s="1" t="n">
        <f aca="false">COUNTIF($G55:$X55, "=Yes")</f>
        <v>1</v>
      </c>
      <c r="AMI55" s="0"/>
      <c r="AMJ55" s="0"/>
    </row>
    <row collapsed="false" customFormat="true" customHeight="false" hidden="false" ht="12.65" outlineLevel="0" r="56" s="1">
      <c r="A56" s="3" t="s">
        <v>6</v>
      </c>
      <c r="B56" s="3" t="s">
        <v>54</v>
      </c>
      <c r="C56" s="3" t="n">
        <v>3</v>
      </c>
      <c r="D56" s="3" t="s">
        <v>8</v>
      </c>
      <c r="E56" s="3" t="n">
        <v>3</v>
      </c>
      <c r="F56" s="1" t="n">
        <f aca="false">COUNTA(G56:AJ56)</f>
        <v>3</v>
      </c>
      <c r="K56" s="0"/>
      <c r="L56" s="0"/>
      <c r="M56" s="1" t="s">
        <v>1284</v>
      </c>
      <c r="N56" s="1" t="s">
        <v>1284</v>
      </c>
      <c r="O56" s="0"/>
      <c r="P56" s="0"/>
      <c r="Q56" s="0"/>
      <c r="R56" s="0"/>
      <c r="S56" s="0"/>
      <c r="T56" s="0"/>
      <c r="V56" s="0"/>
      <c r="W56" s="0"/>
      <c r="X56" s="0"/>
      <c r="AA56" s="1" t="n">
        <f aca="false">COUNTIF($G56:$X56, "=Yes")</f>
        <v>2</v>
      </c>
      <c r="AMI56" s="0"/>
      <c r="AMJ56" s="0"/>
    </row>
    <row collapsed="false" customFormat="true" customHeight="false" hidden="false" ht="12.65" outlineLevel="0" r="57" s="1">
      <c r="A57" s="3" t="s">
        <v>6</v>
      </c>
      <c r="B57" s="3" t="s">
        <v>54</v>
      </c>
      <c r="C57" s="3" t="n">
        <v>3</v>
      </c>
      <c r="D57" s="3" t="s">
        <v>8</v>
      </c>
      <c r="E57" s="3" t="n">
        <v>4</v>
      </c>
      <c r="F57" s="1" t="n">
        <f aca="false">COUNTA(G57:AJ57)</f>
        <v>3</v>
      </c>
      <c r="K57" s="0"/>
      <c r="L57" s="0"/>
      <c r="M57" s="1" t="s">
        <v>1284</v>
      </c>
      <c r="N57" s="1" t="s">
        <v>1284</v>
      </c>
      <c r="O57" s="0"/>
      <c r="P57" s="0"/>
      <c r="Q57" s="0"/>
      <c r="R57" s="0"/>
      <c r="S57" s="0"/>
      <c r="T57" s="0"/>
      <c r="V57" s="0"/>
      <c r="W57" s="0"/>
      <c r="X57" s="0"/>
      <c r="AA57" s="1" t="n">
        <f aca="false">COUNTIF($G57:$X57, "=Yes")</f>
        <v>2</v>
      </c>
      <c r="AMI57" s="0"/>
      <c r="AMJ57" s="0"/>
    </row>
    <row collapsed="false" customFormat="true" customHeight="false" hidden="false" ht="12.65" outlineLevel="0" r="58" s="1">
      <c r="A58" s="3" t="s">
        <v>6</v>
      </c>
      <c r="B58" s="3" t="s">
        <v>54</v>
      </c>
      <c r="C58" s="3" t="n">
        <v>3</v>
      </c>
      <c r="D58" s="3" t="s">
        <v>12</v>
      </c>
      <c r="E58" s="3" t="n">
        <v>5</v>
      </c>
      <c r="F58" s="1" t="n">
        <f aca="false">COUNTA(G58:AJ58)</f>
        <v>2</v>
      </c>
      <c r="K58" s="0"/>
      <c r="L58" s="0"/>
      <c r="N58" s="1" t="s">
        <v>1284</v>
      </c>
      <c r="O58" s="0"/>
      <c r="P58" s="0"/>
      <c r="Q58" s="0"/>
      <c r="R58" s="0"/>
      <c r="S58" s="0"/>
      <c r="T58" s="0"/>
      <c r="V58" s="0"/>
      <c r="W58" s="0"/>
      <c r="X58" s="0"/>
      <c r="AA58" s="1" t="n">
        <f aca="false">COUNTIF($G58:$X58, "=Yes")</f>
        <v>1</v>
      </c>
      <c r="AMI58" s="0"/>
      <c r="AMJ58" s="0"/>
    </row>
    <row collapsed="false" customFormat="true" customHeight="false" hidden="false" ht="12.65" outlineLevel="0" r="59" s="1">
      <c r="A59" s="3"/>
      <c r="B59" s="3"/>
      <c r="C59" s="3"/>
      <c r="D59" s="3"/>
      <c r="E59" s="3"/>
      <c r="F59" s="1" t="n">
        <f aca="false">COUNTA(G59:AJ59)</f>
        <v>0</v>
      </c>
      <c r="K59" s="0"/>
      <c r="L59" s="0"/>
      <c r="O59" s="0"/>
      <c r="P59" s="0"/>
      <c r="Q59" s="0"/>
      <c r="R59" s="0"/>
      <c r="S59" s="0"/>
      <c r="T59" s="0"/>
      <c r="V59" s="0"/>
      <c r="W59" s="0"/>
      <c r="X59" s="0"/>
      <c r="AMI59" s="0"/>
      <c r="AMJ59" s="0"/>
    </row>
    <row collapsed="false" customFormat="true" customHeight="false" hidden="false" ht="12.65" outlineLevel="0" r="60" s="1">
      <c r="A60" s="3" t="s">
        <v>6</v>
      </c>
      <c r="B60" s="3" t="s">
        <v>58</v>
      </c>
      <c r="C60" s="3" t="n">
        <v>0</v>
      </c>
      <c r="D60" s="3" t="n">
        <v>0</v>
      </c>
      <c r="E60" s="3"/>
      <c r="K60" s="0"/>
      <c r="L60" s="0"/>
      <c r="O60" s="0"/>
      <c r="P60" s="0"/>
      <c r="Q60" s="0"/>
      <c r="R60" s="0"/>
      <c r="S60" s="0"/>
      <c r="T60" s="0"/>
      <c r="V60" s="0"/>
      <c r="W60" s="0"/>
      <c r="X60" s="0"/>
      <c r="AMI60" s="0"/>
      <c r="AMJ60" s="0"/>
    </row>
    <row collapsed="false" customFormat="true" customHeight="false" hidden="false" ht="12.65" outlineLevel="0" r="61" s="1">
      <c r="A61" s="3" t="s">
        <v>6</v>
      </c>
      <c r="B61" s="3" t="s">
        <v>58</v>
      </c>
      <c r="C61" s="3" t="n">
        <v>3</v>
      </c>
      <c r="D61" s="3" t="s">
        <v>10</v>
      </c>
      <c r="E61" s="3" t="n">
        <v>1</v>
      </c>
      <c r="F61" s="1" t="n">
        <f aca="false">COUNTA(G61:AJ61)</f>
        <v>2</v>
      </c>
      <c r="K61" s="0"/>
      <c r="L61" s="0"/>
      <c r="N61" s="1" t="s">
        <v>1284</v>
      </c>
      <c r="O61" s="0"/>
      <c r="P61" s="0"/>
      <c r="Q61" s="0"/>
      <c r="R61" s="0"/>
      <c r="S61" s="0"/>
      <c r="T61" s="0"/>
      <c r="V61" s="0"/>
      <c r="W61" s="0"/>
      <c r="X61" s="0"/>
      <c r="AA61" s="1" t="n">
        <f aca="false">COUNTIF($G61:$X61, "=Yes")</f>
        <v>1</v>
      </c>
      <c r="AMI61" s="0"/>
      <c r="AMJ61" s="0"/>
    </row>
    <row collapsed="false" customFormat="true" customHeight="false" hidden="false" ht="12.65" outlineLevel="0" r="62" s="1">
      <c r="A62" s="3" t="s">
        <v>6</v>
      </c>
      <c r="B62" s="3" t="s">
        <v>58</v>
      </c>
      <c r="C62" s="3" t="n">
        <v>3</v>
      </c>
      <c r="D62" s="3" t="s">
        <v>10</v>
      </c>
      <c r="E62" s="3" t="n">
        <v>2</v>
      </c>
      <c r="F62" s="1" t="n">
        <f aca="false">COUNTA(G62:AJ62)</f>
        <v>2</v>
      </c>
      <c r="K62" s="0"/>
      <c r="L62" s="0"/>
      <c r="N62" s="1" t="s">
        <v>1284</v>
      </c>
      <c r="O62" s="0"/>
      <c r="P62" s="0"/>
      <c r="Q62" s="0"/>
      <c r="R62" s="0"/>
      <c r="S62" s="0"/>
      <c r="T62" s="0"/>
      <c r="V62" s="0"/>
      <c r="W62" s="0"/>
      <c r="X62" s="0"/>
      <c r="AA62" s="1" t="n">
        <f aca="false">COUNTIF($G62:$X62, "=Yes")</f>
        <v>1</v>
      </c>
      <c r="AMI62" s="0"/>
      <c r="AMJ62" s="0"/>
    </row>
    <row collapsed="false" customFormat="true" customHeight="false" hidden="false" ht="12.65" outlineLevel="0" r="63" s="1">
      <c r="A63" s="3" t="s">
        <v>6</v>
      </c>
      <c r="B63" s="3" t="s">
        <v>58</v>
      </c>
      <c r="C63" s="3" t="n">
        <v>3</v>
      </c>
      <c r="D63" s="3" t="s">
        <v>12</v>
      </c>
      <c r="E63" s="3" t="n">
        <v>3</v>
      </c>
      <c r="F63" s="1" t="n">
        <f aca="false">COUNTA(G63:AJ63)</f>
        <v>2</v>
      </c>
      <c r="K63" s="0"/>
      <c r="L63" s="0"/>
      <c r="N63" s="1" t="s">
        <v>1284</v>
      </c>
      <c r="O63" s="0"/>
      <c r="P63" s="0"/>
      <c r="Q63" s="0"/>
      <c r="R63" s="0"/>
      <c r="S63" s="0"/>
      <c r="T63" s="0"/>
      <c r="V63" s="0"/>
      <c r="W63" s="0"/>
      <c r="X63" s="0"/>
      <c r="AA63" s="1" t="n">
        <f aca="false">COUNTIF($G63:$X63, "=Yes")</f>
        <v>1</v>
      </c>
      <c r="AMI63" s="0"/>
      <c r="AMJ63" s="0"/>
    </row>
    <row collapsed="false" customFormat="true" customHeight="false" hidden="false" ht="12.65" outlineLevel="0" r="64" s="1">
      <c r="A64" s="3" t="s">
        <v>6</v>
      </c>
      <c r="B64" s="3" t="s">
        <v>58</v>
      </c>
      <c r="C64" s="3" t="n">
        <v>3</v>
      </c>
      <c r="D64" s="3" t="s">
        <v>8</v>
      </c>
      <c r="E64" s="3" t="n">
        <v>4</v>
      </c>
      <c r="F64" s="1" t="n">
        <f aca="false">COUNTA(G64:AJ64)</f>
        <v>2</v>
      </c>
      <c r="K64" s="0"/>
      <c r="L64" s="0"/>
      <c r="N64" s="1" t="s">
        <v>1284</v>
      </c>
      <c r="O64" s="0"/>
      <c r="P64" s="0"/>
      <c r="Q64" s="0"/>
      <c r="R64" s="0"/>
      <c r="S64" s="0"/>
      <c r="T64" s="0"/>
      <c r="V64" s="0"/>
      <c r="W64" s="0"/>
      <c r="X64" s="0"/>
      <c r="AA64" s="1" t="n">
        <f aca="false">COUNTIF($G64:$X64, "=Yes")</f>
        <v>1</v>
      </c>
      <c r="AMI64" s="0"/>
      <c r="AMJ64" s="0"/>
    </row>
    <row collapsed="false" customFormat="true" customHeight="false" hidden="false" ht="12.65" outlineLevel="0" r="65" s="1">
      <c r="A65" s="3" t="s">
        <v>6</v>
      </c>
      <c r="B65" s="3" t="s">
        <v>58</v>
      </c>
      <c r="C65" s="3" t="n">
        <v>3</v>
      </c>
      <c r="D65" s="3" t="s">
        <v>8</v>
      </c>
      <c r="E65" s="3" t="n">
        <v>5</v>
      </c>
      <c r="F65" s="1" t="n">
        <f aca="false">COUNTA(G65:AJ65)</f>
        <v>2</v>
      </c>
      <c r="K65" s="0"/>
      <c r="L65" s="0"/>
      <c r="N65" s="1" t="s">
        <v>1284</v>
      </c>
      <c r="O65" s="0"/>
      <c r="P65" s="0"/>
      <c r="Q65" s="0"/>
      <c r="R65" s="0"/>
      <c r="S65" s="0"/>
      <c r="T65" s="0"/>
      <c r="V65" s="0"/>
      <c r="W65" s="0"/>
      <c r="X65" s="0"/>
      <c r="AA65" s="1" t="n">
        <f aca="false">COUNTIF($G65:$X65, "=Yes")</f>
        <v>1</v>
      </c>
      <c r="AMI65" s="0"/>
      <c r="AMJ65" s="0"/>
    </row>
    <row collapsed="false" customFormat="true" customHeight="false" hidden="false" ht="12.65" outlineLevel="0" r="66" s="1">
      <c r="A66" s="3" t="s">
        <v>6</v>
      </c>
      <c r="B66" s="3" t="s">
        <v>58</v>
      </c>
      <c r="C66" s="3" t="n">
        <v>3</v>
      </c>
      <c r="D66" s="3" t="s">
        <v>8</v>
      </c>
      <c r="E66" s="3" t="n">
        <v>6</v>
      </c>
      <c r="F66" s="1" t="n">
        <f aca="false">COUNTA(G66:AJ66)</f>
        <v>2</v>
      </c>
      <c r="K66" s="0"/>
      <c r="L66" s="0"/>
      <c r="N66" s="1" t="s">
        <v>1284</v>
      </c>
      <c r="O66" s="0"/>
      <c r="P66" s="0"/>
      <c r="Q66" s="0"/>
      <c r="R66" s="0"/>
      <c r="S66" s="0"/>
      <c r="T66" s="0"/>
      <c r="V66" s="0"/>
      <c r="W66" s="0"/>
      <c r="X66" s="0"/>
      <c r="AA66" s="1" t="n">
        <f aca="false">COUNTIF($G66:$X66, "=Yes")</f>
        <v>1</v>
      </c>
      <c r="AMI66" s="0"/>
      <c r="AMJ66" s="0"/>
    </row>
    <row collapsed="false" customFormat="true" customHeight="false" hidden="false" ht="12.65" outlineLevel="0" r="67" s="1">
      <c r="A67" s="3" t="s">
        <v>6</v>
      </c>
      <c r="B67" s="3" t="s">
        <v>58</v>
      </c>
      <c r="C67" s="3" t="n">
        <v>3</v>
      </c>
      <c r="D67" s="3" t="s">
        <v>12</v>
      </c>
      <c r="E67" s="3" t="n">
        <v>7</v>
      </c>
      <c r="F67" s="1" t="n">
        <f aca="false">COUNTA(G67:AJ67)</f>
        <v>2</v>
      </c>
      <c r="K67" s="0"/>
      <c r="L67" s="0"/>
      <c r="N67" s="1" t="s">
        <v>1284</v>
      </c>
      <c r="O67" s="0"/>
      <c r="P67" s="0"/>
      <c r="Q67" s="0"/>
      <c r="R67" s="0"/>
      <c r="S67" s="0"/>
      <c r="T67" s="0"/>
      <c r="V67" s="0"/>
      <c r="W67" s="0"/>
      <c r="X67" s="0"/>
      <c r="AA67" s="1" t="n">
        <f aca="false">COUNTIF($G67:$X67, "=Yes")</f>
        <v>1</v>
      </c>
      <c r="AMI67" s="0"/>
      <c r="AMJ67" s="0"/>
    </row>
    <row collapsed="false" customFormat="true" customHeight="false" hidden="false" ht="12.1" outlineLevel="0" r="68" s="1">
      <c r="A68" s="3"/>
      <c r="B68" s="3"/>
      <c r="C68" s="3"/>
      <c r="D68" s="3"/>
      <c r="E68" s="3"/>
      <c r="K68" s="0"/>
      <c r="L68" s="0"/>
      <c r="O68" s="0"/>
      <c r="P68" s="0"/>
      <c r="Q68" s="0"/>
      <c r="R68" s="0"/>
      <c r="S68" s="0"/>
      <c r="T68" s="0"/>
      <c r="V68" s="0"/>
      <c r="W68" s="0"/>
      <c r="X68" s="0"/>
      <c r="AMI68" s="0"/>
      <c r="AMJ68" s="0"/>
    </row>
    <row collapsed="false" customFormat="true" customHeight="false" hidden="false" ht="12.65" outlineLevel="0" r="69" s="1">
      <c r="A69" s="3" t="s">
        <v>6</v>
      </c>
      <c r="B69" s="3" t="s">
        <v>66</v>
      </c>
      <c r="C69" s="3" t="n">
        <v>0</v>
      </c>
      <c r="D69" s="3" t="n">
        <v>0</v>
      </c>
      <c r="E69" s="3"/>
      <c r="K69" s="0"/>
      <c r="L69" s="0"/>
      <c r="O69" s="0"/>
      <c r="P69" s="0"/>
      <c r="Q69" s="0"/>
      <c r="R69" s="0"/>
      <c r="S69" s="0"/>
      <c r="T69" s="0"/>
      <c r="V69" s="0"/>
      <c r="W69" s="0"/>
      <c r="X69" s="0"/>
      <c r="AMI69" s="0"/>
      <c r="AMJ69" s="0"/>
    </row>
    <row collapsed="false" customFormat="true" customHeight="false" hidden="false" ht="12.65" outlineLevel="0" r="70" s="1">
      <c r="A70" s="3" t="s">
        <v>6</v>
      </c>
      <c r="B70" s="3" t="s">
        <v>66</v>
      </c>
      <c r="C70" s="3" t="n">
        <v>3</v>
      </c>
      <c r="D70" s="3" t="s">
        <v>26</v>
      </c>
      <c r="E70" s="3" t="n">
        <v>1</v>
      </c>
      <c r="F70" s="1" t="n">
        <f aca="false">COUNTA(G70:AJ70)</f>
        <v>3</v>
      </c>
      <c r="I70" s="1" t="s">
        <v>1284</v>
      </c>
      <c r="K70" s="0"/>
      <c r="L70" s="0"/>
      <c r="M70" s="1" t="s">
        <v>1284</v>
      </c>
      <c r="O70" s="0"/>
      <c r="P70" s="0"/>
      <c r="Q70" s="0"/>
      <c r="R70" s="0"/>
      <c r="S70" s="0"/>
      <c r="T70" s="0"/>
      <c r="V70" s="0"/>
      <c r="W70" s="0"/>
      <c r="X70" s="0"/>
      <c r="AA70" s="1" t="n">
        <f aca="false">COUNTIF($G70:$X70, "=Yes")</f>
        <v>2</v>
      </c>
      <c r="AMI70" s="0"/>
      <c r="AMJ70" s="0"/>
    </row>
    <row collapsed="false" customFormat="true" customHeight="false" hidden="false" ht="12.65" outlineLevel="0" r="71" s="1">
      <c r="A71" s="3" t="s">
        <v>6</v>
      </c>
      <c r="B71" s="3" t="s">
        <v>66</v>
      </c>
      <c r="C71" s="3" t="n">
        <v>3</v>
      </c>
      <c r="D71" s="3" t="s">
        <v>12</v>
      </c>
      <c r="E71" s="3" t="n">
        <v>2</v>
      </c>
      <c r="F71" s="1" t="n">
        <f aca="false">COUNTA(G71:AJ71)</f>
        <v>2</v>
      </c>
      <c r="K71" s="0"/>
      <c r="L71" s="0"/>
      <c r="M71" s="1" t="s">
        <v>1285</v>
      </c>
      <c r="O71" s="0"/>
      <c r="P71" s="0"/>
      <c r="Q71" s="0"/>
      <c r="R71" s="0"/>
      <c r="S71" s="0"/>
      <c r="T71" s="0"/>
      <c r="V71" s="0"/>
      <c r="W71" s="0"/>
      <c r="X71" s="0"/>
      <c r="AA71" s="1" t="n">
        <f aca="false">COUNTIF($G71:$X71, "=Yes")</f>
        <v>0</v>
      </c>
      <c r="AMI71" s="0"/>
      <c r="AMJ71" s="0"/>
    </row>
    <row collapsed="false" customFormat="true" customHeight="false" hidden="false" ht="12.65" outlineLevel="0" r="72" s="1">
      <c r="A72" s="3" t="s">
        <v>6</v>
      </c>
      <c r="B72" s="3" t="s">
        <v>66</v>
      </c>
      <c r="C72" s="3" t="n">
        <v>3</v>
      </c>
      <c r="D72" s="3" t="s">
        <v>26</v>
      </c>
      <c r="E72" s="3" t="n">
        <v>3</v>
      </c>
      <c r="F72" s="1" t="n">
        <f aca="false">COUNTA(G72:AJ72)</f>
        <v>3</v>
      </c>
      <c r="I72" s="1" t="s">
        <v>1285</v>
      </c>
      <c r="K72" s="0"/>
      <c r="L72" s="0"/>
      <c r="M72" s="1" t="s">
        <v>1284</v>
      </c>
      <c r="O72" s="0"/>
      <c r="P72" s="0"/>
      <c r="Q72" s="0"/>
      <c r="R72" s="0"/>
      <c r="S72" s="0"/>
      <c r="T72" s="0"/>
      <c r="V72" s="0"/>
      <c r="W72" s="0"/>
      <c r="X72" s="0"/>
      <c r="AA72" s="1" t="n">
        <f aca="false">COUNTIF($G72:$X72, "=Yes")</f>
        <v>1</v>
      </c>
      <c r="AMI72" s="0"/>
      <c r="AMJ72" s="0"/>
    </row>
    <row collapsed="false" customFormat="true" customHeight="false" hidden="false" ht="12.1" outlineLevel="0" r="73" s="1">
      <c r="A73" s="3"/>
      <c r="B73" s="3"/>
      <c r="C73" s="3"/>
      <c r="D73" s="3"/>
      <c r="E73" s="3"/>
      <c r="K73" s="0"/>
      <c r="L73" s="0"/>
      <c r="O73" s="0"/>
      <c r="P73" s="0"/>
      <c r="Q73" s="0"/>
      <c r="R73" s="0"/>
      <c r="S73" s="0"/>
      <c r="T73" s="0"/>
      <c r="V73" s="0"/>
      <c r="W73" s="0"/>
      <c r="X73" s="0"/>
      <c r="AMI73" s="0"/>
      <c r="AMJ73" s="0"/>
    </row>
    <row collapsed="false" customFormat="true" customHeight="false" hidden="false" ht="12.65" outlineLevel="0" r="74" s="1">
      <c r="A74" s="3" t="s">
        <v>70</v>
      </c>
      <c r="B74" s="3" t="s">
        <v>71</v>
      </c>
      <c r="C74" s="3" t="n">
        <v>0</v>
      </c>
      <c r="D74" s="3" t="n">
        <v>3</v>
      </c>
      <c r="E74" s="3"/>
      <c r="K74" s="0"/>
      <c r="L74" s="0"/>
      <c r="O74" s="0"/>
      <c r="P74" s="0"/>
      <c r="Q74" s="0"/>
      <c r="R74" s="0"/>
      <c r="S74" s="0"/>
      <c r="T74" s="0"/>
      <c r="V74" s="0"/>
      <c r="W74" s="0"/>
      <c r="X74" s="0"/>
      <c r="AMI74" s="0"/>
      <c r="AMJ74" s="0"/>
    </row>
    <row collapsed="false" customFormat="true" customHeight="false" hidden="false" ht="12.65" outlineLevel="0" r="75" s="1">
      <c r="A75" s="3" t="s">
        <v>70</v>
      </c>
      <c r="B75" s="3" t="s">
        <v>71</v>
      </c>
      <c r="C75" s="3" t="n">
        <v>2</v>
      </c>
      <c r="D75" s="3" t="s">
        <v>8</v>
      </c>
      <c r="E75" s="3" t="n">
        <v>1</v>
      </c>
      <c r="F75" s="1" t="n">
        <f aca="false">COUNTA(G75:AJ75)</f>
        <v>1</v>
      </c>
      <c r="K75" s="0"/>
      <c r="L75" s="0"/>
      <c r="O75" s="0"/>
      <c r="P75" s="0"/>
      <c r="Q75" s="0"/>
      <c r="R75" s="0"/>
      <c r="S75" s="0"/>
      <c r="T75" s="0"/>
      <c r="V75" s="0"/>
      <c r="W75" s="0"/>
      <c r="X75" s="0"/>
      <c r="AA75" s="1" t="n">
        <f aca="false">COUNTIF($G75:$X75, "=Yes")</f>
        <v>0</v>
      </c>
      <c r="AMI75" s="0"/>
      <c r="AMJ75" s="0"/>
    </row>
    <row collapsed="false" customFormat="true" customHeight="false" hidden="false" ht="12.65" outlineLevel="0" r="76" s="1">
      <c r="A76" s="3" t="s">
        <v>70</v>
      </c>
      <c r="B76" s="3" t="s">
        <v>71</v>
      </c>
      <c r="C76" s="3" t="n">
        <v>2</v>
      </c>
      <c r="D76" s="3" t="s">
        <v>8</v>
      </c>
      <c r="E76" s="3" t="n">
        <v>2</v>
      </c>
      <c r="F76" s="1" t="n">
        <f aca="false">COUNTA(G76:AJ76)</f>
        <v>3</v>
      </c>
      <c r="K76" s="1" t="s">
        <v>1284</v>
      </c>
      <c r="L76" s="0" t="s">
        <v>1284</v>
      </c>
      <c r="O76" s="0"/>
      <c r="P76" s="0"/>
      <c r="Q76" s="0"/>
      <c r="R76" s="0"/>
      <c r="S76" s="0"/>
      <c r="T76" s="0"/>
      <c r="V76" s="0"/>
      <c r="W76" s="0"/>
      <c r="X76" s="0"/>
      <c r="AA76" s="1" t="n">
        <f aca="false">COUNTIF($G76:$X76, "=Yes")</f>
        <v>2</v>
      </c>
      <c r="AMI76" s="0"/>
      <c r="AMJ76" s="0"/>
    </row>
    <row collapsed="false" customFormat="true" customHeight="false" hidden="false" ht="12.65" outlineLevel="0" r="77" s="1">
      <c r="A77" s="3" t="s">
        <v>70</v>
      </c>
      <c r="B77" s="3" t="s">
        <v>71</v>
      </c>
      <c r="C77" s="3" t="n">
        <v>2</v>
      </c>
      <c r="D77" s="3" t="s">
        <v>8</v>
      </c>
      <c r="E77" s="3" t="n">
        <v>3</v>
      </c>
      <c r="F77" s="1" t="n">
        <f aca="false">COUNTA(G77:AJ77)</f>
        <v>2</v>
      </c>
      <c r="K77" s="1" t="s">
        <v>1284</v>
      </c>
      <c r="L77" s="0"/>
      <c r="O77" s="0"/>
      <c r="P77" s="0"/>
      <c r="Q77" s="0"/>
      <c r="R77" s="0"/>
      <c r="S77" s="0"/>
      <c r="T77" s="0"/>
      <c r="V77" s="0"/>
      <c r="W77" s="0"/>
      <c r="X77" s="0"/>
      <c r="AA77" s="1" t="n">
        <f aca="false">COUNTIF($G77:$X77, "=Yes")</f>
        <v>1</v>
      </c>
      <c r="AMI77" s="0"/>
      <c r="AMJ77" s="0"/>
    </row>
    <row collapsed="false" customFormat="true" customHeight="false" hidden="false" ht="12.65" outlineLevel="0" r="78" s="1">
      <c r="A78" s="3" t="s">
        <v>70</v>
      </c>
      <c r="B78" s="3" t="s">
        <v>71</v>
      </c>
      <c r="C78" s="3" t="n">
        <v>2</v>
      </c>
      <c r="D78" s="3" t="s">
        <v>8</v>
      </c>
      <c r="E78" s="3" t="n">
        <v>4</v>
      </c>
      <c r="F78" s="1" t="n">
        <f aca="false">COUNTA(G78:AJ78)</f>
        <v>2</v>
      </c>
      <c r="K78" s="1" t="s">
        <v>1284</v>
      </c>
      <c r="L78" s="0"/>
      <c r="O78" s="0"/>
      <c r="P78" s="0"/>
      <c r="Q78" s="0"/>
      <c r="R78" s="0"/>
      <c r="S78" s="0"/>
      <c r="T78" s="0"/>
      <c r="V78" s="0"/>
      <c r="W78" s="0"/>
      <c r="X78" s="0"/>
      <c r="AA78" s="1" t="n">
        <f aca="false">COUNTIF($G78:$X78, "=Yes")</f>
        <v>1</v>
      </c>
      <c r="AMI78" s="0"/>
      <c r="AMJ78" s="0"/>
    </row>
    <row collapsed="false" customFormat="true" customHeight="false" hidden="false" ht="12.65" outlineLevel="0" r="79" s="1">
      <c r="A79" s="3" t="s">
        <v>70</v>
      </c>
      <c r="B79" s="3" t="s">
        <v>71</v>
      </c>
      <c r="C79" s="3" t="n">
        <v>2</v>
      </c>
      <c r="D79" s="3" t="s">
        <v>12</v>
      </c>
      <c r="E79" s="3" t="n">
        <v>5</v>
      </c>
      <c r="F79" s="1" t="n">
        <f aca="false">COUNTA(G79:AJ79)</f>
        <v>2</v>
      </c>
      <c r="K79" s="1" t="s">
        <v>1284</v>
      </c>
      <c r="L79" s="0"/>
      <c r="O79" s="0"/>
      <c r="P79" s="0"/>
      <c r="Q79" s="0"/>
      <c r="R79" s="0"/>
      <c r="S79" s="0"/>
      <c r="T79" s="0"/>
      <c r="V79" s="0"/>
      <c r="W79" s="0"/>
      <c r="X79" s="0"/>
      <c r="AA79" s="1" t="n">
        <f aca="false">COUNTIF($G79:$X79, "=Yes")</f>
        <v>1</v>
      </c>
      <c r="AMI79" s="0"/>
      <c r="AMJ79" s="0"/>
    </row>
    <row collapsed="false" customFormat="true" customHeight="false" hidden="false" ht="12.65" outlineLevel="0" r="80" s="1">
      <c r="A80" s="3" t="s">
        <v>70</v>
      </c>
      <c r="B80" s="3" t="s">
        <v>71</v>
      </c>
      <c r="C80" s="3" t="n">
        <v>2</v>
      </c>
      <c r="D80" s="3" t="s">
        <v>12</v>
      </c>
      <c r="E80" s="3" t="n">
        <v>6</v>
      </c>
      <c r="F80" s="1" t="n">
        <f aca="false">COUNTA(G80:AJ80)</f>
        <v>2</v>
      </c>
      <c r="K80" s="1" t="s">
        <v>1284</v>
      </c>
      <c r="L80" s="0"/>
      <c r="O80" s="0"/>
      <c r="P80" s="0"/>
      <c r="Q80" s="0"/>
      <c r="R80" s="0"/>
      <c r="S80" s="0"/>
      <c r="T80" s="0"/>
      <c r="V80" s="0"/>
      <c r="W80" s="0"/>
      <c r="X80" s="0"/>
      <c r="AA80" s="1" t="n">
        <f aca="false">COUNTIF($G80:$X80, "=Yes")</f>
        <v>1</v>
      </c>
      <c r="AMI80" s="0"/>
      <c r="AMJ80" s="0"/>
    </row>
    <row collapsed="false" customFormat="true" customHeight="false" hidden="false" ht="12.65" outlineLevel="0" r="81" s="1">
      <c r="A81" s="3" t="s">
        <v>70</v>
      </c>
      <c r="B81" s="3" t="s">
        <v>71</v>
      </c>
      <c r="C81" s="3" t="n">
        <v>2</v>
      </c>
      <c r="D81" s="3" t="s">
        <v>10</v>
      </c>
      <c r="E81" s="3" t="n">
        <v>7</v>
      </c>
      <c r="F81" s="1" t="n">
        <f aca="false">COUNTA(G81:AJ81)</f>
        <v>1</v>
      </c>
      <c r="K81" s="0"/>
      <c r="L81" s="0"/>
      <c r="O81" s="0"/>
      <c r="P81" s="0"/>
      <c r="Q81" s="0"/>
      <c r="R81" s="0"/>
      <c r="S81" s="0"/>
      <c r="T81" s="0"/>
      <c r="V81" s="0"/>
      <c r="W81" s="0"/>
      <c r="X81" s="0"/>
      <c r="AA81" s="1" t="n">
        <f aca="false">COUNTIF($G81:$X81, "=Yes")</f>
        <v>0</v>
      </c>
      <c r="AMI81" s="0"/>
      <c r="AMJ81" s="0"/>
    </row>
    <row collapsed="false" customFormat="true" customHeight="false" hidden="false" ht="12.1" outlineLevel="0" r="82" s="1">
      <c r="A82" s="3"/>
      <c r="B82" s="3"/>
      <c r="C82" s="3"/>
      <c r="D82" s="3"/>
      <c r="E82" s="3"/>
      <c r="K82" s="0"/>
      <c r="L82" s="0"/>
      <c r="O82" s="0"/>
      <c r="P82" s="0"/>
      <c r="Q82" s="0"/>
      <c r="R82" s="0"/>
      <c r="S82" s="0"/>
      <c r="T82" s="0"/>
      <c r="V82" s="0"/>
      <c r="W82" s="0"/>
      <c r="X82" s="0"/>
      <c r="AMI82" s="0"/>
      <c r="AMJ82" s="0"/>
    </row>
    <row collapsed="false" customFormat="true" customHeight="false" hidden="false" ht="12.65" outlineLevel="0" r="83" s="1">
      <c r="A83" s="3" t="s">
        <v>70</v>
      </c>
      <c r="B83" s="3" t="s">
        <v>79</v>
      </c>
      <c r="C83" s="3" t="n">
        <v>0</v>
      </c>
      <c r="D83" s="3" t="n">
        <v>3</v>
      </c>
      <c r="E83" s="3"/>
      <c r="K83" s="0"/>
      <c r="L83" s="0"/>
      <c r="O83" s="0"/>
      <c r="P83" s="0"/>
      <c r="Q83" s="0"/>
      <c r="R83" s="0"/>
      <c r="S83" s="0"/>
      <c r="T83" s="0"/>
      <c r="V83" s="0"/>
      <c r="W83" s="0"/>
      <c r="X83" s="0"/>
      <c r="AMI83" s="0"/>
      <c r="AMJ83" s="0"/>
    </row>
    <row collapsed="false" customFormat="true" customHeight="false" hidden="false" ht="12.65" outlineLevel="0" r="84" s="1">
      <c r="A84" s="3" t="s">
        <v>70</v>
      </c>
      <c r="B84" s="3" t="s">
        <v>79</v>
      </c>
      <c r="C84" s="3" t="n">
        <v>2</v>
      </c>
      <c r="D84" s="3" t="s">
        <v>8</v>
      </c>
      <c r="E84" s="3" t="n">
        <v>1</v>
      </c>
      <c r="F84" s="1" t="n">
        <f aca="false">COUNTA(G84:AJ84)</f>
        <v>2</v>
      </c>
      <c r="K84" s="1" t="s">
        <v>1284</v>
      </c>
      <c r="L84" s="0"/>
      <c r="O84" s="0"/>
      <c r="P84" s="0"/>
      <c r="Q84" s="0"/>
      <c r="R84" s="0"/>
      <c r="S84" s="0"/>
      <c r="T84" s="0"/>
      <c r="V84" s="0"/>
      <c r="W84" s="0"/>
      <c r="X84" s="0"/>
      <c r="AA84" s="1" t="n">
        <f aca="false">COUNTIF($G84:$X84, "=Yes")</f>
        <v>1</v>
      </c>
      <c r="AMI84" s="0"/>
      <c r="AMJ84" s="0"/>
    </row>
    <row collapsed="false" customFormat="true" customHeight="false" hidden="false" ht="12.65" outlineLevel="0" r="85" s="1">
      <c r="A85" s="3" t="s">
        <v>70</v>
      </c>
      <c r="B85" s="3" t="s">
        <v>79</v>
      </c>
      <c r="C85" s="3" t="n">
        <v>2</v>
      </c>
      <c r="D85" s="3" t="s">
        <v>8</v>
      </c>
      <c r="E85" s="3" t="n">
        <v>2</v>
      </c>
      <c r="F85" s="1" t="n">
        <f aca="false">COUNTA(G85:AJ85)</f>
        <v>2</v>
      </c>
      <c r="H85" s="1" t="s">
        <v>1284</v>
      </c>
      <c r="K85" s="0"/>
      <c r="L85" s="0"/>
      <c r="O85" s="0"/>
      <c r="P85" s="0"/>
      <c r="Q85" s="0"/>
      <c r="R85" s="0"/>
      <c r="S85" s="0"/>
      <c r="T85" s="0"/>
      <c r="V85" s="0"/>
      <c r="W85" s="0"/>
      <c r="X85" s="0"/>
      <c r="AA85" s="1" t="n">
        <f aca="false">COUNTIF($G85:$X85, "=Yes")</f>
        <v>1</v>
      </c>
      <c r="AMI85" s="0"/>
      <c r="AMJ85" s="0"/>
    </row>
    <row collapsed="false" customFormat="true" customHeight="false" hidden="false" ht="12.65" outlineLevel="0" r="86" s="1">
      <c r="A86" s="3" t="s">
        <v>70</v>
      </c>
      <c r="B86" s="3" t="s">
        <v>79</v>
      </c>
      <c r="C86" s="3" t="n">
        <v>2</v>
      </c>
      <c r="D86" s="3" t="s">
        <v>8</v>
      </c>
      <c r="E86" s="3" t="n">
        <v>3</v>
      </c>
      <c r="F86" s="1" t="n">
        <f aca="false">COUNTA(G86:AJ86)</f>
        <v>3</v>
      </c>
      <c r="H86" s="1" t="s">
        <v>1284</v>
      </c>
      <c r="K86" s="1" t="s">
        <v>1284</v>
      </c>
      <c r="L86" s="0"/>
      <c r="O86" s="0"/>
      <c r="P86" s="0"/>
      <c r="Q86" s="0"/>
      <c r="R86" s="0"/>
      <c r="S86" s="0"/>
      <c r="T86" s="0"/>
      <c r="V86" s="0"/>
      <c r="W86" s="0"/>
      <c r="X86" s="0"/>
      <c r="AA86" s="1" t="n">
        <f aca="false">COUNTIF($G86:$X86, "=Yes")</f>
        <v>2</v>
      </c>
      <c r="AMI86" s="0"/>
      <c r="AMJ86" s="0"/>
    </row>
    <row collapsed="false" customFormat="true" customHeight="false" hidden="false" ht="12.65" outlineLevel="0" r="87" s="1">
      <c r="A87" s="3" t="s">
        <v>70</v>
      </c>
      <c r="B87" s="3" t="s">
        <v>79</v>
      </c>
      <c r="C87" s="3" t="n">
        <v>2</v>
      </c>
      <c r="D87" s="3" t="s">
        <v>8</v>
      </c>
      <c r="E87" s="3" t="n">
        <v>4</v>
      </c>
      <c r="F87" s="1" t="n">
        <f aca="false">COUNTA(G87:AJ87)</f>
        <v>2</v>
      </c>
      <c r="H87" s="1" t="s">
        <v>1284</v>
      </c>
      <c r="K87" s="0"/>
      <c r="L87" s="0"/>
      <c r="O87" s="0"/>
      <c r="P87" s="0"/>
      <c r="Q87" s="0"/>
      <c r="R87" s="0"/>
      <c r="S87" s="0"/>
      <c r="T87" s="0"/>
      <c r="V87" s="0"/>
      <c r="W87" s="0"/>
      <c r="X87" s="0"/>
      <c r="AA87" s="1" t="n">
        <f aca="false">COUNTIF($G87:$X87, "=Yes")</f>
        <v>1</v>
      </c>
      <c r="AMI87" s="0"/>
      <c r="AMJ87" s="0"/>
    </row>
    <row collapsed="false" customFormat="true" customHeight="false" hidden="false" ht="12.65" outlineLevel="0" r="88" s="1">
      <c r="A88" s="3" t="s">
        <v>70</v>
      </c>
      <c r="B88" s="3" t="s">
        <v>79</v>
      </c>
      <c r="C88" s="3" t="n">
        <v>2</v>
      </c>
      <c r="D88" s="3" t="s">
        <v>8</v>
      </c>
      <c r="E88" s="3" t="n">
        <v>5</v>
      </c>
      <c r="F88" s="1" t="n">
        <f aca="false">COUNTA(G88:AJ88)</f>
        <v>2</v>
      </c>
      <c r="H88" s="1" t="s">
        <v>1284</v>
      </c>
      <c r="K88" s="0"/>
      <c r="L88" s="0"/>
      <c r="O88" s="0"/>
      <c r="P88" s="0"/>
      <c r="Q88" s="0"/>
      <c r="R88" s="0"/>
      <c r="S88" s="0"/>
      <c r="T88" s="0"/>
      <c r="V88" s="0"/>
      <c r="W88" s="0"/>
      <c r="X88" s="0"/>
      <c r="AA88" s="1" t="n">
        <f aca="false">COUNTIF($G88:$X88, "=Yes")</f>
        <v>1</v>
      </c>
      <c r="AMI88" s="0"/>
      <c r="AMJ88" s="0"/>
    </row>
    <row collapsed="false" customFormat="true" customHeight="false" hidden="false" ht="12.65" outlineLevel="0" r="89" s="1">
      <c r="A89" s="3" t="s">
        <v>70</v>
      </c>
      <c r="B89" s="3" t="s">
        <v>79</v>
      </c>
      <c r="C89" s="3" t="n">
        <v>2</v>
      </c>
      <c r="D89" s="3" t="s">
        <v>12</v>
      </c>
      <c r="E89" s="3" t="n">
        <v>6</v>
      </c>
      <c r="F89" s="1" t="n">
        <f aca="false">COUNTA(G89:AJ89)</f>
        <v>2</v>
      </c>
      <c r="H89" s="1" t="s">
        <v>1284</v>
      </c>
      <c r="K89" s="0"/>
      <c r="L89" s="0"/>
      <c r="O89" s="0"/>
      <c r="P89" s="0"/>
      <c r="Q89" s="0"/>
      <c r="R89" s="0"/>
      <c r="S89" s="0"/>
      <c r="T89" s="0"/>
      <c r="V89" s="0"/>
      <c r="W89" s="0"/>
      <c r="X89" s="0"/>
      <c r="AA89" s="1" t="n">
        <f aca="false">COUNTIF($G89:$X89, "=Yes")</f>
        <v>1</v>
      </c>
      <c r="AMI89" s="0"/>
      <c r="AMJ89" s="0"/>
    </row>
    <row collapsed="false" customFormat="true" customHeight="false" hidden="false" ht="12.65" outlineLevel="0" r="90" s="1">
      <c r="A90" s="3" t="s">
        <v>70</v>
      </c>
      <c r="B90" s="3" t="s">
        <v>79</v>
      </c>
      <c r="C90" s="3" t="n">
        <v>2</v>
      </c>
      <c r="D90" s="3" t="s">
        <v>12</v>
      </c>
      <c r="E90" s="3" t="n">
        <v>7</v>
      </c>
      <c r="F90" s="1" t="n">
        <f aca="false">COUNTA(G90:AJ90)</f>
        <v>1</v>
      </c>
      <c r="K90" s="0"/>
      <c r="L90" s="0"/>
      <c r="O90" s="0"/>
      <c r="P90" s="0"/>
      <c r="Q90" s="0"/>
      <c r="R90" s="0"/>
      <c r="S90" s="0"/>
      <c r="T90" s="0"/>
      <c r="V90" s="0"/>
      <c r="W90" s="0"/>
      <c r="X90" s="0"/>
      <c r="AA90" s="1" t="n">
        <f aca="false">COUNTIF($G90:$X90, "=Yes")</f>
        <v>0</v>
      </c>
      <c r="AMI90" s="0"/>
      <c r="AMJ90" s="0"/>
    </row>
    <row collapsed="false" customFormat="true" customHeight="false" hidden="false" ht="12.1" outlineLevel="0" r="91" s="1">
      <c r="A91" s="3"/>
      <c r="B91" s="3"/>
      <c r="C91" s="3"/>
      <c r="D91" s="3"/>
      <c r="E91" s="3"/>
      <c r="K91" s="0"/>
      <c r="L91" s="0"/>
      <c r="O91" s="0"/>
      <c r="P91" s="0"/>
      <c r="Q91" s="0"/>
      <c r="R91" s="0"/>
      <c r="S91" s="0"/>
      <c r="T91" s="0"/>
      <c r="V91" s="0"/>
      <c r="W91" s="0"/>
      <c r="X91" s="0"/>
      <c r="AMI91" s="0"/>
      <c r="AMJ91" s="0"/>
    </row>
    <row collapsed="false" customFormat="true" customHeight="false" hidden="false" ht="12.65" outlineLevel="0" r="92" s="1">
      <c r="A92" s="3" t="s">
        <v>70</v>
      </c>
      <c r="B92" s="3" t="s">
        <v>87</v>
      </c>
      <c r="C92" s="3" t="n">
        <v>0</v>
      </c>
      <c r="D92" s="3" t="n">
        <v>6</v>
      </c>
      <c r="E92" s="3"/>
      <c r="K92" s="0"/>
      <c r="L92" s="0"/>
      <c r="O92" s="0"/>
      <c r="P92" s="0"/>
      <c r="Q92" s="0"/>
      <c r="R92" s="0"/>
      <c r="S92" s="0"/>
      <c r="T92" s="0"/>
      <c r="V92" s="0"/>
      <c r="W92" s="0"/>
      <c r="X92" s="0"/>
      <c r="AMI92" s="0"/>
      <c r="AMJ92" s="0"/>
    </row>
    <row collapsed="false" customFormat="true" customHeight="false" hidden="false" ht="12.65" outlineLevel="0" r="93" s="1">
      <c r="A93" s="3" t="s">
        <v>70</v>
      </c>
      <c r="B93" s="3" t="s">
        <v>87</v>
      </c>
      <c r="C93" s="3" t="n">
        <v>2</v>
      </c>
      <c r="D93" s="3" t="s">
        <v>8</v>
      </c>
      <c r="E93" s="3" t="n">
        <v>1</v>
      </c>
      <c r="F93" s="1" t="n">
        <f aca="false">COUNTA(G93:AJ93)</f>
        <v>3</v>
      </c>
      <c r="K93" s="1" t="s">
        <v>1284</v>
      </c>
      <c r="L93" s="0" t="s">
        <v>1284</v>
      </c>
      <c r="O93" s="0"/>
      <c r="P93" s="0"/>
      <c r="Q93" s="0"/>
      <c r="R93" s="0"/>
      <c r="S93" s="0"/>
      <c r="T93" s="0"/>
      <c r="V93" s="0"/>
      <c r="W93" s="0"/>
      <c r="X93" s="0"/>
      <c r="AA93" s="1" t="n">
        <f aca="false">COUNTIF($G93:$X93, "=Yes")</f>
        <v>2</v>
      </c>
      <c r="AMI93" s="0"/>
      <c r="AMJ93" s="0"/>
    </row>
    <row collapsed="false" customFormat="true" customHeight="false" hidden="false" ht="12.65" outlineLevel="0" r="94" s="1">
      <c r="A94" s="3" t="s">
        <v>70</v>
      </c>
      <c r="B94" s="3" t="s">
        <v>87</v>
      </c>
      <c r="C94" s="3" t="n">
        <v>2</v>
      </c>
      <c r="D94" s="3" t="s">
        <v>8</v>
      </c>
      <c r="E94" s="3" t="n">
        <v>2</v>
      </c>
      <c r="F94" s="1" t="n">
        <f aca="false">COUNTA(G94:AJ94)</f>
        <v>3</v>
      </c>
      <c r="K94" s="1" t="s">
        <v>1284</v>
      </c>
      <c r="L94" s="0" t="s">
        <v>1284</v>
      </c>
      <c r="O94" s="0"/>
      <c r="P94" s="0"/>
      <c r="Q94" s="0"/>
      <c r="R94" s="0"/>
      <c r="S94" s="0"/>
      <c r="T94" s="0"/>
      <c r="V94" s="0"/>
      <c r="W94" s="0"/>
      <c r="X94" s="0"/>
      <c r="AA94" s="1" t="n">
        <f aca="false">COUNTIF($G94:$X94, "=Yes")</f>
        <v>2</v>
      </c>
      <c r="AMI94" s="0"/>
      <c r="AMJ94" s="0"/>
    </row>
    <row collapsed="false" customFormat="true" customHeight="false" hidden="false" ht="12.65" outlineLevel="0" r="95" s="1">
      <c r="A95" s="3" t="s">
        <v>70</v>
      </c>
      <c r="B95" s="3" t="s">
        <v>87</v>
      </c>
      <c r="C95" s="3" t="n">
        <v>2</v>
      </c>
      <c r="D95" s="3" t="s">
        <v>8</v>
      </c>
      <c r="E95" s="3" t="n">
        <v>3</v>
      </c>
      <c r="F95" s="1" t="n">
        <f aca="false">COUNTA(G95:AJ95)</f>
        <v>2</v>
      </c>
      <c r="K95" s="1" t="s">
        <v>1284</v>
      </c>
      <c r="L95" s="0"/>
      <c r="O95" s="0"/>
      <c r="P95" s="0"/>
      <c r="Q95" s="0"/>
      <c r="R95" s="0"/>
      <c r="S95" s="0"/>
      <c r="T95" s="0"/>
      <c r="V95" s="0"/>
      <c r="W95" s="0"/>
      <c r="X95" s="0"/>
      <c r="AA95" s="1" t="n">
        <f aca="false">COUNTIF($G95:$X95, "=Yes")</f>
        <v>1</v>
      </c>
      <c r="AMI95" s="0"/>
      <c r="AMJ95" s="0"/>
    </row>
    <row collapsed="false" customFormat="true" customHeight="false" hidden="false" ht="12.65" outlineLevel="0" r="96" s="1">
      <c r="A96" s="3" t="s">
        <v>70</v>
      </c>
      <c r="B96" s="3" t="s">
        <v>87</v>
      </c>
      <c r="C96" s="3" t="n">
        <v>2</v>
      </c>
      <c r="D96" s="3" t="s">
        <v>8</v>
      </c>
      <c r="E96" s="3" t="n">
        <v>4</v>
      </c>
      <c r="F96" s="1" t="n">
        <f aca="false">COUNTA(G96:AJ96)</f>
        <v>2</v>
      </c>
      <c r="K96" s="1" t="s">
        <v>1284</v>
      </c>
      <c r="L96" s="0"/>
      <c r="O96" s="0"/>
      <c r="P96" s="0"/>
      <c r="Q96" s="0"/>
      <c r="R96" s="0"/>
      <c r="S96" s="0"/>
      <c r="T96" s="0"/>
      <c r="V96" s="0"/>
      <c r="W96" s="0"/>
      <c r="X96" s="0"/>
      <c r="AA96" s="1" t="n">
        <f aca="false">COUNTIF($G96:$X96, "=Yes")</f>
        <v>1</v>
      </c>
      <c r="AMI96" s="0"/>
      <c r="AMJ96" s="0"/>
    </row>
    <row collapsed="false" customFormat="true" customHeight="false" hidden="false" ht="12.65" outlineLevel="0" r="97" s="1">
      <c r="A97" s="3" t="s">
        <v>70</v>
      </c>
      <c r="B97" s="3" t="s">
        <v>87</v>
      </c>
      <c r="C97" s="3" t="n">
        <v>2</v>
      </c>
      <c r="D97" s="3" t="s">
        <v>8</v>
      </c>
      <c r="E97" s="3" t="n">
        <v>5</v>
      </c>
      <c r="F97" s="1" t="n">
        <f aca="false">COUNTA(G97:AJ97)</f>
        <v>2</v>
      </c>
      <c r="K97" s="1" t="s">
        <v>1284</v>
      </c>
      <c r="L97" s="0"/>
      <c r="O97" s="0"/>
      <c r="P97" s="0"/>
      <c r="Q97" s="0"/>
      <c r="R97" s="0"/>
      <c r="S97" s="0"/>
      <c r="T97" s="0"/>
      <c r="V97" s="0"/>
      <c r="W97" s="0"/>
      <c r="X97" s="0"/>
      <c r="AA97" s="1" t="n">
        <f aca="false">COUNTIF($G97:$X97, "=Yes")</f>
        <v>1</v>
      </c>
      <c r="AMI97" s="0"/>
      <c r="AMJ97" s="0"/>
    </row>
    <row collapsed="false" customFormat="true" customHeight="false" hidden="false" ht="12.65" outlineLevel="0" r="98" s="1">
      <c r="A98" s="3" t="s">
        <v>70</v>
      </c>
      <c r="B98" s="3" t="s">
        <v>87</v>
      </c>
      <c r="C98" s="3" t="n">
        <v>2</v>
      </c>
      <c r="D98" s="3" t="s">
        <v>8</v>
      </c>
      <c r="E98" s="3" t="n">
        <v>6</v>
      </c>
      <c r="F98" s="1" t="n">
        <f aca="false">COUNTA(G98:AJ98)</f>
        <v>2</v>
      </c>
      <c r="K98" s="1" t="s">
        <v>1284</v>
      </c>
      <c r="L98" s="0"/>
      <c r="O98" s="0"/>
      <c r="P98" s="0"/>
      <c r="Q98" s="0"/>
      <c r="R98" s="0"/>
      <c r="S98" s="0"/>
      <c r="T98" s="0"/>
      <c r="V98" s="0"/>
      <c r="W98" s="0"/>
      <c r="X98" s="0"/>
      <c r="AA98" s="1" t="n">
        <f aca="false">COUNTIF($G98:$X98, "=Yes")</f>
        <v>1</v>
      </c>
      <c r="AMI98" s="0"/>
      <c r="AMJ98" s="0"/>
    </row>
    <row collapsed="false" customFormat="true" customHeight="false" hidden="false" ht="12.65" outlineLevel="0" r="99" s="1">
      <c r="A99" s="3" t="s">
        <v>70</v>
      </c>
      <c r="B99" s="3" t="s">
        <v>87</v>
      </c>
      <c r="C99" s="3" t="n">
        <v>2</v>
      </c>
      <c r="D99" s="3" t="s">
        <v>8</v>
      </c>
      <c r="E99" s="3" t="n">
        <v>7</v>
      </c>
      <c r="F99" s="1" t="n">
        <f aca="false">COUNTA(G99:AJ99)</f>
        <v>2</v>
      </c>
      <c r="K99" s="1" t="s">
        <v>1284</v>
      </c>
      <c r="L99" s="0"/>
      <c r="O99" s="0"/>
      <c r="P99" s="0"/>
      <c r="Q99" s="0"/>
      <c r="R99" s="0"/>
      <c r="S99" s="0"/>
      <c r="T99" s="0"/>
      <c r="V99" s="0"/>
      <c r="W99" s="0"/>
      <c r="X99" s="0"/>
      <c r="AA99" s="1" t="n">
        <f aca="false">COUNTIF($G99:$X99, "=Yes")</f>
        <v>1</v>
      </c>
      <c r="AMI99" s="0"/>
      <c r="AMJ99" s="0"/>
    </row>
    <row collapsed="false" customFormat="true" customHeight="false" hidden="false" ht="12.65" outlineLevel="0" r="100" s="1">
      <c r="A100" s="3" t="s">
        <v>70</v>
      </c>
      <c r="B100" s="3" t="s">
        <v>87</v>
      </c>
      <c r="C100" s="3" t="n">
        <v>2</v>
      </c>
      <c r="D100" s="3" t="s">
        <v>8</v>
      </c>
      <c r="E100" s="3" t="n">
        <v>8</v>
      </c>
      <c r="F100" s="1" t="n">
        <f aca="false">COUNTA(G100:AJ100)</f>
        <v>3</v>
      </c>
      <c r="K100" s="1" t="s">
        <v>1284</v>
      </c>
      <c r="L100" s="0" t="s">
        <v>1284</v>
      </c>
      <c r="O100" s="0"/>
      <c r="P100" s="0"/>
      <c r="Q100" s="0"/>
      <c r="R100" s="0"/>
      <c r="S100" s="0"/>
      <c r="T100" s="0"/>
      <c r="V100" s="0"/>
      <c r="W100" s="0"/>
      <c r="X100" s="0"/>
      <c r="AA100" s="1" t="n">
        <f aca="false">COUNTIF($G100:$X100, "=Yes")</f>
        <v>2</v>
      </c>
      <c r="AMI100" s="0"/>
      <c r="AMJ100" s="0"/>
    </row>
    <row collapsed="false" customFormat="true" customHeight="false" hidden="false" ht="12.65" outlineLevel="0" r="101" s="1">
      <c r="A101" s="3" t="s">
        <v>70</v>
      </c>
      <c r="B101" s="3" t="s">
        <v>87</v>
      </c>
      <c r="C101" s="3" t="n">
        <v>2</v>
      </c>
      <c r="D101" s="3" t="s">
        <v>8</v>
      </c>
      <c r="E101" s="3" t="n">
        <v>9</v>
      </c>
      <c r="F101" s="1" t="n">
        <f aca="false">COUNTA(G101:AJ101)</f>
        <v>2</v>
      </c>
      <c r="K101" s="1" t="s">
        <v>1284</v>
      </c>
      <c r="L101" s="0"/>
      <c r="O101" s="0"/>
      <c r="P101" s="0"/>
      <c r="Q101" s="0"/>
      <c r="R101" s="0"/>
      <c r="S101" s="0"/>
      <c r="T101" s="0"/>
      <c r="V101" s="0"/>
      <c r="W101" s="0"/>
      <c r="X101" s="0"/>
      <c r="AA101" s="1" t="n">
        <f aca="false">COUNTIF($G101:$X101, "=Yes")</f>
        <v>1</v>
      </c>
      <c r="AMI101" s="0"/>
      <c r="AMJ101" s="0"/>
    </row>
    <row collapsed="false" customFormat="true" customHeight="false" hidden="false" ht="12.65" outlineLevel="0" r="102" s="1">
      <c r="A102" s="3" t="s">
        <v>70</v>
      </c>
      <c r="B102" s="3" t="s">
        <v>87</v>
      </c>
      <c r="C102" s="3" t="n">
        <v>2</v>
      </c>
      <c r="D102" s="3" t="s">
        <v>12</v>
      </c>
      <c r="E102" s="3" t="n">
        <v>10</v>
      </c>
      <c r="F102" s="1" t="n">
        <f aca="false">COUNTA(G102:AJ102)</f>
        <v>2</v>
      </c>
      <c r="K102" s="1" t="s">
        <v>1284</v>
      </c>
      <c r="L102" s="0"/>
      <c r="O102" s="0"/>
      <c r="P102" s="0"/>
      <c r="Q102" s="0"/>
      <c r="R102" s="0"/>
      <c r="S102" s="0"/>
      <c r="T102" s="0"/>
      <c r="V102" s="0"/>
      <c r="W102" s="0"/>
      <c r="X102" s="0"/>
      <c r="AA102" s="1" t="n">
        <f aca="false">COUNTIF($G102:$X102, "=Yes")</f>
        <v>1</v>
      </c>
      <c r="AMI102" s="0"/>
      <c r="AMJ102" s="0"/>
    </row>
    <row collapsed="false" customFormat="true" customHeight="false" hidden="false" ht="12.65" outlineLevel="0" r="103" s="1">
      <c r="A103" s="3" t="s">
        <v>70</v>
      </c>
      <c r="B103" s="3" t="s">
        <v>87</v>
      </c>
      <c r="C103" s="3" t="n">
        <v>2</v>
      </c>
      <c r="D103" s="3" t="s">
        <v>12</v>
      </c>
      <c r="E103" s="3" t="n">
        <v>11</v>
      </c>
      <c r="F103" s="1" t="n">
        <f aca="false">COUNTA(G103:AJ103)</f>
        <v>2</v>
      </c>
      <c r="K103" s="1" t="s">
        <v>1284</v>
      </c>
      <c r="L103" s="0"/>
      <c r="O103" s="0"/>
      <c r="P103" s="0"/>
      <c r="Q103" s="0"/>
      <c r="R103" s="0"/>
      <c r="S103" s="0"/>
      <c r="T103" s="0"/>
      <c r="V103" s="0"/>
      <c r="W103" s="0"/>
      <c r="X103" s="0"/>
      <c r="AA103" s="1" t="n">
        <f aca="false">COUNTIF($G103:$X103, "=Yes")</f>
        <v>1</v>
      </c>
      <c r="AMI103" s="0"/>
      <c r="AMJ103" s="0"/>
    </row>
    <row collapsed="false" customFormat="true" customHeight="false" hidden="false" ht="12.1" outlineLevel="0" r="104" s="1">
      <c r="A104" s="3"/>
      <c r="B104" s="3"/>
      <c r="C104" s="3"/>
      <c r="D104" s="3"/>
      <c r="E104" s="3"/>
      <c r="K104" s="0"/>
      <c r="L104" s="0"/>
      <c r="O104" s="0"/>
      <c r="P104" s="0"/>
      <c r="Q104" s="0"/>
      <c r="R104" s="0"/>
      <c r="S104" s="0"/>
      <c r="T104" s="0"/>
      <c r="V104" s="0"/>
      <c r="W104" s="0"/>
      <c r="X104" s="0"/>
      <c r="AMI104" s="0"/>
      <c r="AMJ104" s="0"/>
    </row>
    <row collapsed="false" customFormat="true" customHeight="false" hidden="false" ht="12.65" outlineLevel="0" r="105" s="1">
      <c r="A105" s="3" t="s">
        <v>70</v>
      </c>
      <c r="B105" s="3" t="s">
        <v>98</v>
      </c>
      <c r="C105" s="3" t="n">
        <v>0</v>
      </c>
      <c r="D105" s="3" t="n">
        <v>3</v>
      </c>
      <c r="E105" s="3"/>
      <c r="K105" s="0"/>
      <c r="L105" s="0"/>
      <c r="O105" s="0"/>
      <c r="P105" s="0"/>
      <c r="Q105" s="0"/>
      <c r="R105" s="0"/>
      <c r="S105" s="0"/>
      <c r="T105" s="0"/>
      <c r="V105" s="0"/>
      <c r="W105" s="0"/>
      <c r="X105" s="0"/>
      <c r="AMI105" s="0"/>
      <c r="AMJ105" s="0"/>
    </row>
    <row collapsed="false" customFormat="true" customHeight="false" hidden="false" ht="12.65" outlineLevel="0" r="106" s="1">
      <c r="A106" s="3" t="s">
        <v>70</v>
      </c>
      <c r="B106" s="3" t="s">
        <v>98</v>
      </c>
      <c r="C106" s="3" t="n">
        <v>2</v>
      </c>
      <c r="D106" s="3" t="s">
        <v>8</v>
      </c>
      <c r="E106" s="3" t="n">
        <v>1</v>
      </c>
      <c r="F106" s="1" t="n">
        <f aca="false">COUNTA(G106:AJ106)</f>
        <v>3</v>
      </c>
      <c r="K106" s="1" t="s">
        <v>1284</v>
      </c>
      <c r="L106" s="0" t="s">
        <v>1284</v>
      </c>
      <c r="O106" s="0"/>
      <c r="P106" s="0"/>
      <c r="Q106" s="0"/>
      <c r="R106" s="0"/>
      <c r="S106" s="0"/>
      <c r="T106" s="0"/>
      <c r="V106" s="0"/>
      <c r="W106" s="0"/>
      <c r="X106" s="0"/>
      <c r="AA106" s="1" t="n">
        <f aca="false">COUNTIF($G106:$X106, "=Yes")</f>
        <v>2</v>
      </c>
      <c r="AMI106" s="0"/>
      <c r="AMJ106" s="0"/>
    </row>
    <row collapsed="false" customFormat="true" customHeight="false" hidden="false" ht="12.65" outlineLevel="0" r="107" s="1">
      <c r="A107" s="3" t="s">
        <v>70</v>
      </c>
      <c r="B107" s="3" t="s">
        <v>98</v>
      </c>
      <c r="C107" s="3" t="n">
        <v>2</v>
      </c>
      <c r="D107" s="3" t="s">
        <v>8</v>
      </c>
      <c r="E107" s="3" t="n">
        <v>2</v>
      </c>
      <c r="F107" s="1" t="n">
        <f aca="false">COUNTA(G107:AJ107)</f>
        <v>3</v>
      </c>
      <c r="K107" s="1" t="s">
        <v>1284</v>
      </c>
      <c r="L107" s="0" t="s">
        <v>1284</v>
      </c>
      <c r="O107" s="0"/>
      <c r="P107" s="0"/>
      <c r="Q107" s="0"/>
      <c r="R107" s="0"/>
      <c r="S107" s="0"/>
      <c r="T107" s="0"/>
      <c r="V107" s="0"/>
      <c r="W107" s="0"/>
      <c r="X107" s="0"/>
      <c r="AA107" s="1" t="n">
        <f aca="false">COUNTIF($G107:$X107, "=Yes")</f>
        <v>2</v>
      </c>
      <c r="AMI107" s="0"/>
      <c r="AMJ107" s="0"/>
    </row>
    <row collapsed="false" customFormat="true" customHeight="false" hidden="false" ht="12.65" outlineLevel="0" r="108" s="1">
      <c r="A108" s="3" t="s">
        <v>70</v>
      </c>
      <c r="B108" s="3" t="s">
        <v>98</v>
      </c>
      <c r="C108" s="3" t="n">
        <v>2</v>
      </c>
      <c r="D108" s="3" t="s">
        <v>8</v>
      </c>
      <c r="E108" s="3" t="n">
        <v>3</v>
      </c>
      <c r="F108" s="1" t="n">
        <f aca="false">COUNTA(G108:AJ108)</f>
        <v>3</v>
      </c>
      <c r="K108" s="1" t="s">
        <v>1284</v>
      </c>
      <c r="L108" s="0" t="s">
        <v>1284</v>
      </c>
      <c r="O108" s="0"/>
      <c r="P108" s="0"/>
      <c r="Q108" s="0"/>
      <c r="R108" s="0"/>
      <c r="S108" s="0"/>
      <c r="T108" s="0"/>
      <c r="V108" s="0"/>
      <c r="W108" s="0"/>
      <c r="X108" s="0"/>
      <c r="AA108" s="1" t="n">
        <f aca="false">COUNTIF($G108:$X108, "=Yes")</f>
        <v>2</v>
      </c>
      <c r="AMI108" s="0"/>
      <c r="AMJ108" s="0"/>
    </row>
    <row collapsed="false" customFormat="true" customHeight="false" hidden="false" ht="12.65" outlineLevel="0" r="109" s="1">
      <c r="A109" s="3" t="s">
        <v>70</v>
      </c>
      <c r="B109" s="3" t="s">
        <v>98</v>
      </c>
      <c r="C109" s="3" t="n">
        <v>2</v>
      </c>
      <c r="D109" s="3" t="s">
        <v>8</v>
      </c>
      <c r="E109" s="3" t="n">
        <v>4</v>
      </c>
      <c r="F109" s="1" t="n">
        <f aca="false">COUNTA(G109:AJ109)</f>
        <v>3</v>
      </c>
      <c r="K109" s="1" t="s">
        <v>1284</v>
      </c>
      <c r="L109" s="0" t="s">
        <v>1284</v>
      </c>
      <c r="O109" s="0"/>
      <c r="P109" s="0"/>
      <c r="Q109" s="0"/>
      <c r="R109" s="0"/>
      <c r="S109" s="0"/>
      <c r="T109" s="0"/>
      <c r="V109" s="0"/>
      <c r="W109" s="0"/>
      <c r="X109" s="0"/>
      <c r="AA109" s="1" t="n">
        <f aca="false">COUNTIF($G109:$X109, "=Yes")</f>
        <v>2</v>
      </c>
      <c r="AMI109" s="0"/>
      <c r="AMJ109" s="0"/>
    </row>
    <row collapsed="false" customFormat="true" customHeight="false" hidden="false" ht="12.65" outlineLevel="0" r="110" s="1">
      <c r="A110" s="3" t="s">
        <v>70</v>
      </c>
      <c r="B110" s="3" t="s">
        <v>98</v>
      </c>
      <c r="C110" s="3" t="n">
        <v>2</v>
      </c>
      <c r="D110" s="3" t="s">
        <v>8</v>
      </c>
      <c r="E110" s="3" t="n">
        <v>5</v>
      </c>
      <c r="F110" s="1" t="n">
        <f aca="false">COUNTA(G110:AJ110)</f>
        <v>3</v>
      </c>
      <c r="K110" s="1" t="s">
        <v>1284</v>
      </c>
      <c r="L110" s="0" t="s">
        <v>1284</v>
      </c>
      <c r="O110" s="0"/>
      <c r="P110" s="0"/>
      <c r="Q110" s="0"/>
      <c r="R110" s="0"/>
      <c r="S110" s="0"/>
      <c r="T110" s="0"/>
      <c r="V110" s="0"/>
      <c r="W110" s="0"/>
      <c r="X110" s="0"/>
      <c r="AA110" s="1" t="n">
        <f aca="false">COUNTIF($G110:$X110, "=Yes")</f>
        <v>2</v>
      </c>
      <c r="AMI110" s="0"/>
      <c r="AMJ110" s="0"/>
    </row>
    <row collapsed="false" customFormat="true" customHeight="false" hidden="false" ht="12.65" outlineLevel="0" r="111" s="1">
      <c r="A111" s="3" t="s">
        <v>70</v>
      </c>
      <c r="B111" s="3" t="s">
        <v>98</v>
      </c>
      <c r="C111" s="3" t="n">
        <v>2</v>
      </c>
      <c r="D111" s="3" t="s">
        <v>12</v>
      </c>
      <c r="E111" s="3" t="n">
        <v>6</v>
      </c>
      <c r="F111" s="1" t="n">
        <f aca="false">COUNTA(G111:AJ111)</f>
        <v>2</v>
      </c>
      <c r="K111" s="0"/>
      <c r="L111" s="0" t="s">
        <v>1284</v>
      </c>
      <c r="O111" s="0"/>
      <c r="P111" s="0"/>
      <c r="Q111" s="0"/>
      <c r="R111" s="0"/>
      <c r="S111" s="0"/>
      <c r="T111" s="0"/>
      <c r="V111" s="0"/>
      <c r="W111" s="0"/>
      <c r="X111" s="0"/>
      <c r="AA111" s="1" t="n">
        <f aca="false">COUNTIF($G111:$X111, "=Yes")</f>
        <v>1</v>
      </c>
      <c r="AMI111" s="0"/>
      <c r="AMJ111" s="0"/>
    </row>
    <row collapsed="false" customFormat="true" customHeight="false" hidden="false" ht="12.1" outlineLevel="0" r="112" s="1">
      <c r="A112" s="3"/>
      <c r="B112" s="3"/>
      <c r="C112" s="3"/>
      <c r="D112" s="3"/>
      <c r="E112" s="3"/>
      <c r="K112" s="0"/>
      <c r="L112" s="0"/>
      <c r="O112" s="0"/>
      <c r="P112" s="0"/>
      <c r="Q112" s="0"/>
      <c r="R112" s="0"/>
      <c r="S112" s="0"/>
      <c r="T112" s="0"/>
      <c r="V112" s="0"/>
      <c r="W112" s="0"/>
      <c r="X112" s="0"/>
      <c r="AMI112" s="0"/>
      <c r="AMJ112" s="0"/>
    </row>
    <row collapsed="false" customFormat="true" customHeight="false" hidden="false" ht="12.65" outlineLevel="0" r="113" s="1">
      <c r="A113" s="3" t="s">
        <v>70</v>
      </c>
      <c r="B113" s="3" t="s">
        <v>105</v>
      </c>
      <c r="C113" s="3" t="n">
        <v>0</v>
      </c>
      <c r="D113" s="3" t="n">
        <v>1</v>
      </c>
      <c r="E113" s="3"/>
      <c r="K113" s="0"/>
      <c r="L113" s="0"/>
      <c r="O113" s="0"/>
      <c r="P113" s="0"/>
      <c r="Q113" s="0"/>
      <c r="R113" s="0"/>
      <c r="S113" s="0"/>
      <c r="T113" s="0"/>
      <c r="V113" s="0"/>
      <c r="W113" s="0"/>
      <c r="X113" s="0"/>
      <c r="AMI113" s="0"/>
      <c r="AMJ113" s="0"/>
    </row>
    <row collapsed="false" customFormat="true" customHeight="false" hidden="false" ht="12.65" outlineLevel="0" r="114" s="1">
      <c r="A114" s="3" t="s">
        <v>70</v>
      </c>
      <c r="B114" s="3" t="s">
        <v>105</v>
      </c>
      <c r="C114" s="3" t="n">
        <v>2</v>
      </c>
      <c r="D114" s="3" t="s">
        <v>8</v>
      </c>
      <c r="E114" s="3" t="n">
        <v>1</v>
      </c>
      <c r="F114" s="1" t="n">
        <f aca="false">COUNTA(G114:AJ114)</f>
        <v>3</v>
      </c>
      <c r="K114" s="1" t="s">
        <v>1284</v>
      </c>
      <c r="L114" s="0" t="s">
        <v>1284</v>
      </c>
      <c r="O114" s="0"/>
      <c r="P114" s="0"/>
      <c r="Q114" s="0"/>
      <c r="R114" s="0"/>
      <c r="S114" s="0"/>
      <c r="T114" s="0"/>
      <c r="V114" s="0"/>
      <c r="W114" s="0"/>
      <c r="X114" s="0"/>
      <c r="AA114" s="1" t="n">
        <f aca="false">COUNTIF($G114:$X114, "=Yes")</f>
        <v>2</v>
      </c>
      <c r="AMI114" s="0"/>
      <c r="AMJ114" s="0"/>
    </row>
    <row collapsed="false" customFormat="true" customHeight="false" hidden="false" ht="12.65" outlineLevel="0" r="115" s="1">
      <c r="A115" s="3" t="s">
        <v>70</v>
      </c>
      <c r="B115" s="3" t="s">
        <v>105</v>
      </c>
      <c r="C115" s="3" t="n">
        <v>2</v>
      </c>
      <c r="D115" s="3" t="s">
        <v>8</v>
      </c>
      <c r="E115" s="3" t="n">
        <v>2</v>
      </c>
      <c r="F115" s="1" t="n">
        <f aca="false">COUNTA(G115:AJ115)</f>
        <v>3</v>
      </c>
      <c r="K115" s="1" t="s">
        <v>1284</v>
      </c>
      <c r="L115" s="0" t="s">
        <v>1284</v>
      </c>
      <c r="O115" s="0"/>
      <c r="P115" s="0"/>
      <c r="Q115" s="0"/>
      <c r="R115" s="0"/>
      <c r="S115" s="0"/>
      <c r="T115" s="0"/>
      <c r="V115" s="0"/>
      <c r="W115" s="0"/>
      <c r="X115" s="0"/>
      <c r="AA115" s="1" t="n">
        <f aca="false">COUNTIF($G115:$X115, "=Yes")</f>
        <v>2</v>
      </c>
      <c r="AMI115" s="0"/>
      <c r="AMJ115" s="0"/>
    </row>
    <row collapsed="false" customFormat="true" customHeight="false" hidden="false" ht="12.65" outlineLevel="0" r="116" s="1">
      <c r="A116" s="3" t="s">
        <v>70</v>
      </c>
      <c r="B116" s="3" t="s">
        <v>105</v>
      </c>
      <c r="C116" s="3" t="n">
        <v>2</v>
      </c>
      <c r="D116" s="3" t="s">
        <v>8</v>
      </c>
      <c r="E116" s="3" t="n">
        <v>3</v>
      </c>
      <c r="F116" s="1" t="n">
        <f aca="false">COUNTA(G116:AJ116)</f>
        <v>2</v>
      </c>
      <c r="K116" s="0"/>
      <c r="L116" s="0" t="s">
        <v>1284</v>
      </c>
      <c r="O116" s="0"/>
      <c r="P116" s="0"/>
      <c r="Q116" s="0"/>
      <c r="R116" s="0"/>
      <c r="S116" s="0"/>
      <c r="T116" s="0"/>
      <c r="V116" s="0"/>
      <c r="W116" s="0"/>
      <c r="X116" s="0"/>
      <c r="AA116" s="1" t="n">
        <f aca="false">COUNTIF($G116:$X116, "=Yes")</f>
        <v>1</v>
      </c>
      <c r="AMI116" s="0"/>
      <c r="AMJ116" s="0"/>
    </row>
    <row collapsed="false" customFormat="true" customHeight="false" hidden="false" ht="12.65" outlineLevel="0" r="117" s="1">
      <c r="A117" s="3" t="s">
        <v>70</v>
      </c>
      <c r="B117" s="3" t="s">
        <v>105</v>
      </c>
      <c r="C117" s="3" t="n">
        <v>2</v>
      </c>
      <c r="D117" s="3" t="s">
        <v>8</v>
      </c>
      <c r="E117" s="3" t="n">
        <v>4</v>
      </c>
      <c r="F117" s="1" t="n">
        <f aca="false">COUNTA(G117:AJ117)</f>
        <v>1</v>
      </c>
      <c r="K117" s="0"/>
      <c r="L117" s="0"/>
      <c r="O117" s="0"/>
      <c r="P117" s="0"/>
      <c r="Q117" s="0"/>
      <c r="R117" s="0"/>
      <c r="S117" s="0"/>
      <c r="T117" s="0"/>
      <c r="V117" s="0"/>
      <c r="W117" s="0"/>
      <c r="X117" s="0"/>
      <c r="AA117" s="1" t="n">
        <f aca="false">COUNTIF($G117:$X117, "=Yes")</f>
        <v>0</v>
      </c>
      <c r="AMI117" s="0"/>
      <c r="AMJ117" s="0"/>
    </row>
    <row collapsed="false" customFormat="true" customHeight="false" hidden="false" ht="12.65" outlineLevel="0" r="118" s="1">
      <c r="A118" s="3" t="s">
        <v>70</v>
      </c>
      <c r="B118" s="3" t="s">
        <v>105</v>
      </c>
      <c r="C118" s="3" t="n">
        <v>2</v>
      </c>
      <c r="D118" s="3" t="s">
        <v>8</v>
      </c>
      <c r="E118" s="3" t="n">
        <v>5</v>
      </c>
      <c r="F118" s="1" t="n">
        <f aca="false">COUNTA(G118:AJ118)</f>
        <v>1</v>
      </c>
      <c r="K118" s="0"/>
      <c r="L118" s="0"/>
      <c r="O118" s="0"/>
      <c r="P118" s="0"/>
      <c r="Q118" s="0"/>
      <c r="R118" s="0"/>
      <c r="S118" s="0"/>
      <c r="T118" s="0"/>
      <c r="V118" s="0"/>
      <c r="W118" s="0"/>
      <c r="X118" s="0"/>
      <c r="AA118" s="1" t="n">
        <f aca="false">COUNTIF($G118:$X118, "=Yes")</f>
        <v>0</v>
      </c>
      <c r="AMI118" s="0"/>
      <c r="AMJ118" s="0"/>
    </row>
    <row collapsed="false" customFormat="true" customHeight="false" hidden="false" ht="12.65" outlineLevel="0" r="119" s="1">
      <c r="A119" s="3" t="s">
        <v>70</v>
      </c>
      <c r="B119" s="3" t="s">
        <v>105</v>
      </c>
      <c r="C119" s="3" t="n">
        <v>2</v>
      </c>
      <c r="D119" s="3" t="s">
        <v>8</v>
      </c>
      <c r="E119" s="3" t="n">
        <v>6</v>
      </c>
      <c r="F119" s="1" t="n">
        <f aca="false">COUNTA(G119:AJ119)</f>
        <v>1</v>
      </c>
      <c r="K119" s="0"/>
      <c r="L119" s="0"/>
      <c r="O119" s="0"/>
      <c r="P119" s="0"/>
      <c r="Q119" s="0"/>
      <c r="R119" s="0"/>
      <c r="S119" s="0"/>
      <c r="T119" s="0"/>
      <c r="V119" s="0"/>
      <c r="W119" s="0"/>
      <c r="X119" s="0"/>
      <c r="AA119" s="1" t="n">
        <f aca="false">COUNTIF($G119:$X119, "=Yes")</f>
        <v>0</v>
      </c>
      <c r="AMI119" s="0"/>
      <c r="AMJ119" s="0"/>
    </row>
    <row collapsed="false" customFormat="true" customHeight="false" hidden="false" ht="12.1" outlineLevel="0" r="120" s="1">
      <c r="A120" s="3"/>
      <c r="B120" s="3"/>
      <c r="C120" s="3"/>
      <c r="D120" s="3"/>
      <c r="E120" s="3"/>
      <c r="K120" s="0"/>
      <c r="L120" s="0"/>
      <c r="O120" s="0"/>
      <c r="P120" s="0"/>
      <c r="Q120" s="0"/>
      <c r="R120" s="0"/>
      <c r="S120" s="0"/>
      <c r="T120" s="0"/>
      <c r="V120" s="0"/>
      <c r="W120" s="0"/>
      <c r="X120" s="0"/>
      <c r="AMI120" s="0"/>
      <c r="AMJ120" s="0"/>
    </row>
    <row collapsed="false" customFormat="true" customHeight="false" hidden="false" ht="12.65" outlineLevel="0" r="121" s="1">
      <c r="A121" s="3" t="s">
        <v>70</v>
      </c>
      <c r="B121" s="3" t="s">
        <v>112</v>
      </c>
      <c r="C121" s="3" t="n">
        <v>0</v>
      </c>
      <c r="D121" s="3" t="n">
        <v>0</v>
      </c>
      <c r="E121" s="3"/>
      <c r="K121" s="0"/>
      <c r="L121" s="0"/>
      <c r="O121" s="0"/>
      <c r="P121" s="0"/>
      <c r="Q121" s="0"/>
      <c r="R121" s="0"/>
      <c r="S121" s="0"/>
      <c r="T121" s="0"/>
      <c r="V121" s="0"/>
      <c r="W121" s="0"/>
      <c r="X121" s="0"/>
      <c r="AMI121" s="0"/>
      <c r="AMJ121" s="0"/>
    </row>
    <row collapsed="false" customFormat="true" customHeight="false" hidden="false" ht="12.65" outlineLevel="0" r="122" s="1">
      <c r="A122" s="3" t="s">
        <v>70</v>
      </c>
      <c r="B122" s="3" t="s">
        <v>112</v>
      </c>
      <c r="C122" s="3" t="n">
        <v>3</v>
      </c>
      <c r="D122" s="3" t="s">
        <v>8</v>
      </c>
      <c r="E122" s="3" t="n">
        <v>1</v>
      </c>
      <c r="F122" s="1" t="n">
        <f aca="false">COUNTA(G122:AJ122)</f>
        <v>2</v>
      </c>
      <c r="K122" s="1" t="s">
        <v>1284</v>
      </c>
      <c r="L122" s="0"/>
      <c r="O122" s="0"/>
      <c r="P122" s="0"/>
      <c r="Q122" s="0"/>
      <c r="R122" s="0"/>
      <c r="S122" s="0"/>
      <c r="T122" s="0"/>
      <c r="V122" s="0"/>
      <c r="W122" s="0"/>
      <c r="X122" s="0"/>
      <c r="AA122" s="1" t="n">
        <f aca="false">COUNTIF($G122:$X122, "=Yes")</f>
        <v>1</v>
      </c>
      <c r="AMI122" s="0"/>
      <c r="AMJ122" s="0"/>
    </row>
    <row collapsed="false" customFormat="true" customHeight="false" hidden="false" ht="12.65" outlineLevel="0" r="123" s="1">
      <c r="A123" s="3" t="s">
        <v>70</v>
      </c>
      <c r="B123" s="3" t="s">
        <v>112</v>
      </c>
      <c r="C123" s="3" t="n">
        <v>3</v>
      </c>
      <c r="D123" s="3" t="s">
        <v>8</v>
      </c>
      <c r="E123" s="3" t="n">
        <v>2</v>
      </c>
      <c r="F123" s="1" t="n">
        <f aca="false">COUNTA(G123:AJ123)</f>
        <v>2</v>
      </c>
      <c r="K123" s="1" t="s">
        <v>1284</v>
      </c>
      <c r="L123" s="0"/>
      <c r="O123" s="0"/>
      <c r="P123" s="0"/>
      <c r="Q123" s="0"/>
      <c r="R123" s="0"/>
      <c r="S123" s="0"/>
      <c r="T123" s="0"/>
      <c r="V123" s="0"/>
      <c r="W123" s="0"/>
      <c r="X123" s="0"/>
      <c r="AA123" s="1" t="n">
        <f aca="false">COUNTIF($G123:$X123, "=Yes")</f>
        <v>1</v>
      </c>
      <c r="AMI123" s="0"/>
      <c r="AMJ123" s="0"/>
    </row>
    <row collapsed="false" customFormat="true" customHeight="false" hidden="false" ht="12.65" outlineLevel="0" r="124" s="1">
      <c r="A124" s="3" t="s">
        <v>70</v>
      </c>
      <c r="B124" s="3" t="s">
        <v>112</v>
      </c>
      <c r="C124" s="3" t="n">
        <v>3</v>
      </c>
      <c r="D124" s="3" t="s">
        <v>8</v>
      </c>
      <c r="E124" s="3" t="n">
        <v>3</v>
      </c>
      <c r="F124" s="1" t="n">
        <f aca="false">COUNTA(G124:AJ124)</f>
        <v>2</v>
      </c>
      <c r="K124" s="1" t="s">
        <v>1284</v>
      </c>
      <c r="L124" s="0"/>
      <c r="O124" s="0"/>
      <c r="P124" s="0"/>
      <c r="Q124" s="0"/>
      <c r="R124" s="0"/>
      <c r="S124" s="0"/>
      <c r="T124" s="0"/>
      <c r="V124" s="0"/>
      <c r="W124" s="0"/>
      <c r="X124" s="0"/>
      <c r="AA124" s="1" t="n">
        <f aca="false">COUNTIF($G124:$X124, "=Yes")</f>
        <v>1</v>
      </c>
      <c r="AMI124" s="0"/>
      <c r="AMJ124" s="0"/>
    </row>
    <row collapsed="false" customFormat="true" customHeight="false" hidden="false" ht="12.65" outlineLevel="0" r="125" s="1">
      <c r="A125" s="3" t="s">
        <v>70</v>
      </c>
      <c r="B125" s="3" t="s">
        <v>112</v>
      </c>
      <c r="C125" s="3" t="n">
        <v>3</v>
      </c>
      <c r="D125" s="3" t="s">
        <v>12</v>
      </c>
      <c r="E125" s="3" t="n">
        <v>4</v>
      </c>
      <c r="F125" s="1" t="n">
        <f aca="false">COUNTA(G125:AJ125)</f>
        <v>1</v>
      </c>
      <c r="K125" s="0"/>
      <c r="L125" s="0"/>
      <c r="O125" s="0"/>
      <c r="P125" s="0"/>
      <c r="Q125" s="0"/>
      <c r="R125" s="0"/>
      <c r="S125" s="0"/>
      <c r="T125" s="0"/>
      <c r="V125" s="0"/>
      <c r="W125" s="0"/>
      <c r="X125" s="0"/>
      <c r="AA125" s="1" t="n">
        <f aca="false">COUNTIF($G125:$X125, "=Yes")</f>
        <v>0</v>
      </c>
      <c r="AMI125" s="0"/>
      <c r="AMJ125" s="0"/>
    </row>
    <row collapsed="false" customFormat="true" customHeight="false" hidden="false" ht="12.65" outlineLevel="0" r="126" s="1">
      <c r="A126" s="3" t="s">
        <v>70</v>
      </c>
      <c r="B126" s="3" t="s">
        <v>112</v>
      </c>
      <c r="C126" s="3" t="n">
        <v>3</v>
      </c>
      <c r="D126" s="3" t="s">
        <v>10</v>
      </c>
      <c r="E126" s="3" t="n">
        <v>5</v>
      </c>
      <c r="F126" s="1" t="n">
        <f aca="false">COUNTA(G126:AJ126)</f>
        <v>2</v>
      </c>
      <c r="K126" s="1" t="s">
        <v>1284</v>
      </c>
      <c r="L126" s="0"/>
      <c r="O126" s="0"/>
      <c r="P126" s="0"/>
      <c r="Q126" s="0"/>
      <c r="R126" s="0"/>
      <c r="S126" s="0"/>
      <c r="T126" s="0"/>
      <c r="V126" s="0"/>
      <c r="W126" s="0"/>
      <c r="X126" s="0"/>
      <c r="AA126" s="1" t="n">
        <f aca="false">COUNTIF($G126:$X126, "=Yes")</f>
        <v>1</v>
      </c>
      <c r="AMI126" s="0"/>
      <c r="AMJ126" s="0"/>
    </row>
    <row collapsed="false" customFormat="true" customHeight="false" hidden="false" ht="12.1" outlineLevel="0" r="127" s="1">
      <c r="A127" s="3"/>
      <c r="B127" s="3"/>
      <c r="C127" s="3"/>
      <c r="D127" s="3"/>
      <c r="E127" s="3"/>
      <c r="K127" s="0"/>
      <c r="L127" s="0"/>
      <c r="O127" s="0"/>
      <c r="P127" s="0"/>
      <c r="Q127" s="0"/>
      <c r="R127" s="0"/>
      <c r="S127" s="0"/>
      <c r="T127" s="0"/>
      <c r="V127" s="0"/>
      <c r="W127" s="0"/>
      <c r="X127" s="0"/>
      <c r="AMI127" s="0"/>
      <c r="AMJ127" s="0"/>
    </row>
    <row collapsed="false" customFormat="true" customHeight="false" hidden="false" ht="12.65" outlineLevel="0" r="128" s="1">
      <c r="A128" s="3" t="s">
        <v>70</v>
      </c>
      <c r="B128" s="3" t="s">
        <v>118</v>
      </c>
      <c r="C128" s="3" t="n">
        <v>0</v>
      </c>
      <c r="D128" s="3" t="n">
        <v>0</v>
      </c>
      <c r="E128" s="3"/>
      <c r="K128" s="0"/>
      <c r="L128" s="0"/>
      <c r="O128" s="0"/>
      <c r="P128" s="0"/>
      <c r="Q128" s="0"/>
      <c r="R128" s="0"/>
      <c r="S128" s="0"/>
      <c r="T128" s="0"/>
      <c r="V128" s="0"/>
      <c r="W128" s="0"/>
      <c r="X128" s="0"/>
      <c r="AMI128" s="0"/>
      <c r="AMJ128" s="0"/>
    </row>
    <row collapsed="false" customFormat="true" customHeight="false" hidden="false" ht="12.65" outlineLevel="0" r="129" s="1">
      <c r="A129" s="3" t="s">
        <v>70</v>
      </c>
      <c r="B129" s="3" t="s">
        <v>118</v>
      </c>
      <c r="C129" s="3" t="n">
        <v>3</v>
      </c>
      <c r="D129" s="3" t="s">
        <v>8</v>
      </c>
      <c r="E129" s="3" t="n">
        <v>1</v>
      </c>
      <c r="F129" s="1" t="n">
        <f aca="false">COUNTA(G129:AJ129)</f>
        <v>2</v>
      </c>
      <c r="K129" s="0"/>
      <c r="L129" s="0" t="s">
        <v>1284</v>
      </c>
      <c r="O129" s="0"/>
      <c r="P129" s="0"/>
      <c r="Q129" s="0"/>
      <c r="R129" s="0"/>
      <c r="S129" s="0"/>
      <c r="T129" s="0"/>
      <c r="V129" s="0"/>
      <c r="W129" s="0"/>
      <c r="X129" s="0"/>
      <c r="AA129" s="1" t="n">
        <f aca="false">COUNTIF($G129:$X129, "=Yes")</f>
        <v>1</v>
      </c>
      <c r="AMI129" s="0"/>
      <c r="AMJ129" s="0"/>
    </row>
    <row collapsed="false" customFormat="true" customHeight="false" hidden="false" ht="12.65" outlineLevel="0" r="130" s="1">
      <c r="A130" s="3" t="s">
        <v>70</v>
      </c>
      <c r="B130" s="3" t="s">
        <v>118</v>
      </c>
      <c r="C130" s="3" t="n">
        <v>3</v>
      </c>
      <c r="D130" s="3" t="s">
        <v>8</v>
      </c>
      <c r="E130" s="3" t="n">
        <v>2</v>
      </c>
      <c r="F130" s="1" t="n">
        <f aca="false">COUNTA(G130:AJ130)</f>
        <v>2</v>
      </c>
      <c r="K130" s="0"/>
      <c r="L130" s="0" t="s">
        <v>1284</v>
      </c>
      <c r="O130" s="0"/>
      <c r="P130" s="0"/>
      <c r="Q130" s="0"/>
      <c r="R130" s="0"/>
      <c r="S130" s="0"/>
      <c r="T130" s="0"/>
      <c r="V130" s="0"/>
      <c r="W130" s="0"/>
      <c r="X130" s="0"/>
      <c r="AA130" s="1" t="n">
        <f aca="false">COUNTIF($G130:$X130, "=Yes")</f>
        <v>1</v>
      </c>
      <c r="AMI130" s="0"/>
      <c r="AMJ130" s="0"/>
    </row>
    <row collapsed="false" customFormat="true" customHeight="false" hidden="false" ht="12.65" outlineLevel="0" r="131" s="1">
      <c r="A131" s="3" t="s">
        <v>70</v>
      </c>
      <c r="B131" s="3" t="s">
        <v>118</v>
      </c>
      <c r="C131" s="3" t="n">
        <v>3</v>
      </c>
      <c r="D131" s="3" t="s">
        <v>8</v>
      </c>
      <c r="E131" s="3" t="n">
        <v>3</v>
      </c>
      <c r="F131" s="1" t="n">
        <f aca="false">COUNTA(G131:AJ131)</f>
        <v>2</v>
      </c>
      <c r="K131" s="0"/>
      <c r="L131" s="0" t="s">
        <v>1284</v>
      </c>
      <c r="O131" s="0"/>
      <c r="P131" s="0"/>
      <c r="Q131" s="0"/>
      <c r="R131" s="0"/>
      <c r="S131" s="0"/>
      <c r="T131" s="0"/>
      <c r="V131" s="0"/>
      <c r="W131" s="0"/>
      <c r="X131" s="0"/>
      <c r="AA131" s="1" t="n">
        <f aca="false">COUNTIF($G131:$X131, "=Yes")</f>
        <v>1</v>
      </c>
      <c r="AMI131" s="0"/>
      <c r="AMJ131" s="0"/>
    </row>
    <row collapsed="false" customFormat="true" customHeight="false" hidden="false" ht="12.65" outlineLevel="0" r="132" s="1">
      <c r="A132" s="3" t="s">
        <v>70</v>
      </c>
      <c r="B132" s="3" t="s">
        <v>118</v>
      </c>
      <c r="C132" s="3" t="n">
        <v>3</v>
      </c>
      <c r="D132" s="3" t="s">
        <v>8</v>
      </c>
      <c r="E132" s="3" t="n">
        <v>4</v>
      </c>
      <c r="F132" s="1" t="n">
        <f aca="false">COUNTA(G132:AJ132)</f>
        <v>2</v>
      </c>
      <c r="K132" s="0"/>
      <c r="L132" s="0" t="s">
        <v>1284</v>
      </c>
      <c r="O132" s="0"/>
      <c r="P132" s="0"/>
      <c r="Q132" s="0"/>
      <c r="R132" s="0"/>
      <c r="S132" s="0"/>
      <c r="T132" s="0"/>
      <c r="V132" s="0"/>
      <c r="W132" s="0"/>
      <c r="X132" s="0"/>
      <c r="AA132" s="1" t="n">
        <f aca="false">COUNTIF($G132:$X132, "=Yes")</f>
        <v>1</v>
      </c>
      <c r="AMI132" s="0"/>
      <c r="AMJ132" s="0"/>
    </row>
    <row collapsed="false" customFormat="true" customHeight="false" hidden="false" ht="12.65" outlineLevel="0" r="133" s="1">
      <c r="A133" s="3" t="s">
        <v>70</v>
      </c>
      <c r="B133" s="3" t="s">
        <v>118</v>
      </c>
      <c r="C133" s="3" t="n">
        <v>3</v>
      </c>
      <c r="D133" s="3" t="s">
        <v>8</v>
      </c>
      <c r="E133" s="3" t="n">
        <v>5</v>
      </c>
      <c r="F133" s="1" t="n">
        <f aca="false">COUNTA(G133:AJ133)</f>
        <v>1</v>
      </c>
      <c r="K133" s="0"/>
      <c r="L133" s="0"/>
      <c r="O133" s="0"/>
      <c r="P133" s="0"/>
      <c r="Q133" s="0"/>
      <c r="R133" s="0"/>
      <c r="S133" s="0"/>
      <c r="T133" s="0"/>
      <c r="V133" s="0"/>
      <c r="W133" s="0"/>
      <c r="X133" s="0"/>
      <c r="AA133" s="1" t="n">
        <f aca="false">COUNTIF($G133:$X133, "=Yes")</f>
        <v>0</v>
      </c>
      <c r="AMI133" s="0"/>
      <c r="AMJ133" s="0"/>
    </row>
    <row collapsed="false" customFormat="true" customHeight="false" hidden="false" ht="12.1" outlineLevel="0" r="134" s="1">
      <c r="A134" s="3"/>
      <c r="B134" s="3"/>
      <c r="C134" s="3"/>
      <c r="D134" s="3"/>
      <c r="E134" s="3"/>
      <c r="K134" s="0"/>
      <c r="L134" s="0"/>
      <c r="O134" s="0"/>
      <c r="P134" s="0"/>
      <c r="Q134" s="0"/>
      <c r="R134" s="0"/>
      <c r="S134" s="0"/>
      <c r="T134" s="0"/>
      <c r="V134" s="0"/>
      <c r="W134" s="0"/>
      <c r="X134" s="0"/>
      <c r="AMI134" s="0"/>
      <c r="AMJ134" s="0"/>
    </row>
    <row collapsed="false" customFormat="true" customHeight="false" hidden="false" ht="12.65" outlineLevel="0" r="135" s="1">
      <c r="A135" s="3" t="s">
        <v>70</v>
      </c>
      <c r="B135" s="3" t="s">
        <v>124</v>
      </c>
      <c r="C135" s="3" t="n">
        <v>0</v>
      </c>
      <c r="D135" s="3" t="n">
        <v>0</v>
      </c>
      <c r="E135" s="3"/>
      <c r="K135" s="0"/>
      <c r="L135" s="0"/>
      <c r="O135" s="0"/>
      <c r="P135" s="0"/>
      <c r="Q135" s="0"/>
      <c r="R135" s="0"/>
      <c r="S135" s="0"/>
      <c r="T135" s="0"/>
      <c r="V135" s="0"/>
      <c r="W135" s="0"/>
      <c r="X135" s="0"/>
      <c r="AMI135" s="0"/>
      <c r="AMJ135" s="0"/>
    </row>
    <row collapsed="false" customFormat="true" customHeight="false" hidden="false" ht="12.65" outlineLevel="0" r="136" s="1">
      <c r="A136" s="3" t="s">
        <v>70</v>
      </c>
      <c r="B136" s="3" t="s">
        <v>124</v>
      </c>
      <c r="C136" s="3" t="n">
        <v>3</v>
      </c>
      <c r="D136" s="3" t="s">
        <v>8</v>
      </c>
      <c r="E136" s="3" t="n">
        <v>1</v>
      </c>
      <c r="F136" s="1" t="n">
        <f aca="false">COUNTA(G136:AJ136)</f>
        <v>2</v>
      </c>
      <c r="K136" s="1" t="s">
        <v>1284</v>
      </c>
      <c r="L136" s="0"/>
      <c r="O136" s="0"/>
      <c r="P136" s="0"/>
      <c r="Q136" s="0"/>
      <c r="R136" s="0"/>
      <c r="S136" s="0"/>
      <c r="T136" s="0"/>
      <c r="V136" s="0"/>
      <c r="W136" s="0"/>
      <c r="X136" s="0"/>
      <c r="AA136" s="1" t="n">
        <f aca="false">COUNTIF($G136:$X136, "=Yes")</f>
        <v>1</v>
      </c>
      <c r="AMI136" s="0"/>
      <c r="AMJ136" s="0"/>
    </row>
    <row collapsed="false" customFormat="true" customHeight="false" hidden="false" ht="12.65" outlineLevel="0" r="137" s="1">
      <c r="A137" s="3" t="s">
        <v>70</v>
      </c>
      <c r="B137" s="3" t="s">
        <v>124</v>
      </c>
      <c r="C137" s="3" t="n">
        <v>3</v>
      </c>
      <c r="D137" s="3" t="s">
        <v>8</v>
      </c>
      <c r="E137" s="3" t="n">
        <v>2</v>
      </c>
      <c r="F137" s="1" t="n">
        <f aca="false">COUNTA(G137:AJ137)</f>
        <v>2</v>
      </c>
      <c r="K137" s="1" t="s">
        <v>1284</v>
      </c>
      <c r="L137" s="0"/>
      <c r="O137" s="0"/>
      <c r="P137" s="0"/>
      <c r="Q137" s="0"/>
      <c r="R137" s="0"/>
      <c r="S137" s="0"/>
      <c r="T137" s="0"/>
      <c r="V137" s="0"/>
      <c r="W137" s="0"/>
      <c r="X137" s="0"/>
      <c r="AA137" s="1" t="n">
        <f aca="false">COUNTIF($G137:$X137, "=Yes")</f>
        <v>1</v>
      </c>
      <c r="AMI137" s="0"/>
      <c r="AMJ137" s="0"/>
    </row>
    <row collapsed="false" customFormat="true" customHeight="false" hidden="false" ht="12.65" outlineLevel="0" r="138" s="1">
      <c r="A138" s="3" t="s">
        <v>70</v>
      </c>
      <c r="B138" s="3" t="s">
        <v>124</v>
      </c>
      <c r="C138" s="3" t="n">
        <v>3</v>
      </c>
      <c r="D138" s="3" t="s">
        <v>8</v>
      </c>
      <c r="E138" s="3" t="n">
        <v>3</v>
      </c>
      <c r="F138" s="1" t="n">
        <f aca="false">COUNTA(G138:AJ138)</f>
        <v>2</v>
      </c>
      <c r="K138" s="1" t="s">
        <v>1284</v>
      </c>
      <c r="L138" s="0"/>
      <c r="O138" s="0"/>
      <c r="P138" s="0"/>
      <c r="Q138" s="0"/>
      <c r="R138" s="0"/>
      <c r="S138" s="0"/>
      <c r="T138" s="0"/>
      <c r="V138" s="0"/>
      <c r="W138" s="0"/>
      <c r="X138" s="0"/>
      <c r="AA138" s="1" t="n">
        <f aca="false">COUNTIF($G138:$X138, "=Yes")</f>
        <v>1</v>
      </c>
      <c r="AMI138" s="0"/>
      <c r="AMJ138" s="0"/>
    </row>
    <row collapsed="false" customFormat="true" customHeight="false" hidden="false" ht="12.65" outlineLevel="0" r="139" s="1">
      <c r="A139" s="3" t="s">
        <v>70</v>
      </c>
      <c r="B139" s="3" t="s">
        <v>124</v>
      </c>
      <c r="C139" s="3" t="n">
        <v>3</v>
      </c>
      <c r="D139" s="3" t="s">
        <v>8</v>
      </c>
      <c r="E139" s="3" t="n">
        <v>4</v>
      </c>
      <c r="F139" s="1" t="n">
        <f aca="false">COUNTA(G139:AJ139)</f>
        <v>2</v>
      </c>
      <c r="K139" s="1" t="s">
        <v>1284</v>
      </c>
      <c r="L139" s="0"/>
      <c r="O139" s="0"/>
      <c r="P139" s="0"/>
      <c r="Q139" s="0"/>
      <c r="R139" s="0"/>
      <c r="S139" s="0"/>
      <c r="T139" s="0"/>
      <c r="V139" s="0"/>
      <c r="W139" s="0"/>
      <c r="X139" s="0"/>
      <c r="AA139" s="1" t="n">
        <f aca="false">COUNTIF($G139:$X139, "=Yes")</f>
        <v>1</v>
      </c>
      <c r="AMI139" s="0"/>
      <c r="AMJ139" s="0"/>
    </row>
    <row collapsed="false" customFormat="true" customHeight="false" hidden="false" ht="12.65" outlineLevel="0" r="140" s="1">
      <c r="A140" s="3" t="s">
        <v>70</v>
      </c>
      <c r="B140" s="3" t="s">
        <v>124</v>
      </c>
      <c r="C140" s="3" t="n">
        <v>3</v>
      </c>
      <c r="D140" s="3" t="s">
        <v>8</v>
      </c>
      <c r="E140" s="3" t="n">
        <v>5</v>
      </c>
      <c r="F140" s="1" t="n">
        <f aca="false">COUNTA(G140:AJ140)</f>
        <v>2</v>
      </c>
      <c r="K140" s="1" t="s">
        <v>1284</v>
      </c>
      <c r="L140" s="0"/>
      <c r="O140" s="0"/>
      <c r="P140" s="0"/>
      <c r="Q140" s="0"/>
      <c r="R140" s="0"/>
      <c r="S140" s="0"/>
      <c r="T140" s="0"/>
      <c r="V140" s="0"/>
      <c r="W140" s="0"/>
      <c r="X140" s="0"/>
      <c r="AA140" s="1" t="n">
        <f aca="false">COUNTIF($G140:$X140, "=Yes")</f>
        <v>1</v>
      </c>
      <c r="AMI140" s="0"/>
      <c r="AMJ140" s="0"/>
    </row>
    <row collapsed="false" customFormat="true" customHeight="false" hidden="false" ht="12.65" outlineLevel="0" r="141" s="1">
      <c r="A141" s="3" t="s">
        <v>70</v>
      </c>
      <c r="B141" s="3" t="s">
        <v>124</v>
      </c>
      <c r="C141" s="3" t="n">
        <v>3</v>
      </c>
      <c r="D141" s="3" t="s">
        <v>8</v>
      </c>
      <c r="E141" s="3" t="n">
        <v>6</v>
      </c>
      <c r="F141" s="1" t="n">
        <f aca="false">COUNTA(G141:AJ141)</f>
        <v>2</v>
      </c>
      <c r="K141" s="0"/>
      <c r="L141" s="0" t="s">
        <v>1284</v>
      </c>
      <c r="O141" s="0"/>
      <c r="P141" s="0"/>
      <c r="Q141" s="0"/>
      <c r="R141" s="0"/>
      <c r="S141" s="0"/>
      <c r="T141" s="0"/>
      <c r="V141" s="0"/>
      <c r="W141" s="0"/>
      <c r="X141" s="0"/>
      <c r="AA141" s="1" t="n">
        <f aca="false">COUNTIF($G141:$X141, "=Yes")</f>
        <v>1</v>
      </c>
      <c r="AMI141" s="0"/>
      <c r="AMJ141" s="0"/>
    </row>
    <row collapsed="false" customFormat="true" customHeight="false" hidden="false" ht="12.1" outlineLevel="0" r="142" s="1">
      <c r="A142" s="3"/>
      <c r="B142" s="3"/>
      <c r="C142" s="3"/>
      <c r="D142" s="3"/>
      <c r="E142" s="3"/>
      <c r="K142" s="0"/>
      <c r="L142" s="0"/>
      <c r="O142" s="0"/>
      <c r="P142" s="0"/>
      <c r="Q142" s="0"/>
      <c r="R142" s="0"/>
      <c r="S142" s="0"/>
      <c r="T142" s="0"/>
      <c r="V142" s="0"/>
      <c r="W142" s="0"/>
      <c r="X142" s="0"/>
      <c r="AMI142" s="0"/>
      <c r="AMJ142" s="0"/>
    </row>
    <row collapsed="false" customFormat="true" customHeight="false" hidden="false" ht="12.65" outlineLevel="0" r="143" s="1">
      <c r="A143" s="3" t="s">
        <v>131</v>
      </c>
      <c r="B143" s="3" t="s">
        <v>132</v>
      </c>
      <c r="C143" s="3" t="n">
        <v>1</v>
      </c>
      <c r="D143" s="3" t="n">
        <v>0</v>
      </c>
      <c r="E143" s="3"/>
      <c r="K143" s="0"/>
      <c r="L143" s="0"/>
      <c r="O143" s="0"/>
      <c r="P143" s="0"/>
      <c r="Q143" s="0"/>
      <c r="R143" s="0"/>
      <c r="S143" s="0"/>
      <c r="T143" s="0"/>
      <c r="V143" s="0"/>
      <c r="W143" s="0"/>
      <c r="X143" s="0"/>
      <c r="AMI143" s="0"/>
      <c r="AMJ143" s="0"/>
    </row>
    <row collapsed="false" customFormat="true" customHeight="false" hidden="false" ht="12.65" outlineLevel="0" r="144" s="1">
      <c r="A144" s="3" t="s">
        <v>131</v>
      </c>
      <c r="B144" s="3" t="s">
        <v>132</v>
      </c>
      <c r="C144" s="3" t="n">
        <v>1</v>
      </c>
      <c r="D144" s="3" t="s">
        <v>8</v>
      </c>
      <c r="E144" s="3" t="n">
        <v>1</v>
      </c>
      <c r="F144" s="1" t="n">
        <f aca="false">COUNTA(G144:AJ144)</f>
        <v>4</v>
      </c>
      <c r="G144" s="1" t="s">
        <v>1284</v>
      </c>
      <c r="H144" s="1" t="s">
        <v>1284</v>
      </c>
      <c r="I144" s="1" t="s">
        <v>1284</v>
      </c>
      <c r="K144" s="0"/>
      <c r="L144" s="0"/>
      <c r="O144" s="0"/>
      <c r="P144" s="0"/>
      <c r="Q144" s="0"/>
      <c r="R144" s="0"/>
      <c r="S144" s="0"/>
      <c r="T144" s="0"/>
      <c r="V144" s="0"/>
      <c r="W144" s="0"/>
      <c r="X144" s="0"/>
      <c r="AA144" s="1" t="n">
        <f aca="false">COUNTIF($G144:$X144, "=Yes")</f>
        <v>3</v>
      </c>
      <c r="AMI144" s="0"/>
      <c r="AMJ144" s="0"/>
    </row>
    <row collapsed="false" customFormat="true" customHeight="false" hidden="false" ht="12.65" outlineLevel="0" r="145" s="1">
      <c r="A145" s="3" t="s">
        <v>131</v>
      </c>
      <c r="B145" s="3" t="s">
        <v>132</v>
      </c>
      <c r="C145" s="3" t="n">
        <v>1</v>
      </c>
      <c r="D145" s="3" t="s">
        <v>8</v>
      </c>
      <c r="E145" s="3" t="n">
        <v>2</v>
      </c>
      <c r="F145" s="1" t="n">
        <f aca="false">COUNTA(G145:AJ145)</f>
        <v>3</v>
      </c>
      <c r="H145" s="1" t="s">
        <v>1284</v>
      </c>
      <c r="I145" s="1" t="s">
        <v>1284</v>
      </c>
      <c r="K145" s="0"/>
      <c r="L145" s="0"/>
      <c r="O145" s="0"/>
      <c r="P145" s="0"/>
      <c r="Q145" s="0"/>
      <c r="R145" s="0"/>
      <c r="S145" s="0"/>
      <c r="T145" s="0"/>
      <c r="V145" s="0"/>
      <c r="W145" s="0"/>
      <c r="X145" s="0"/>
      <c r="AA145" s="1" t="n">
        <f aca="false">COUNTIF($G145:$X145, "=Yes")</f>
        <v>2</v>
      </c>
      <c r="AMI145" s="0"/>
      <c r="AMJ145" s="0"/>
    </row>
    <row collapsed="false" customFormat="true" customHeight="false" hidden="false" ht="12.65" outlineLevel="0" r="146" s="1">
      <c r="A146" s="3" t="s">
        <v>131</v>
      </c>
      <c r="B146" s="3" t="s">
        <v>132</v>
      </c>
      <c r="C146" s="3" t="n">
        <v>1</v>
      </c>
      <c r="D146" s="3" t="s">
        <v>8</v>
      </c>
      <c r="E146" s="3" t="n">
        <v>3</v>
      </c>
      <c r="F146" s="1" t="n">
        <f aca="false">COUNTA(G146:AJ146)</f>
        <v>2</v>
      </c>
      <c r="I146" s="1" t="s">
        <v>1284</v>
      </c>
      <c r="K146" s="0"/>
      <c r="L146" s="0"/>
      <c r="O146" s="0"/>
      <c r="P146" s="0"/>
      <c r="Q146" s="0"/>
      <c r="R146" s="0"/>
      <c r="S146" s="0"/>
      <c r="T146" s="0"/>
      <c r="V146" s="0"/>
      <c r="W146" s="0"/>
      <c r="X146" s="0"/>
      <c r="AA146" s="1" t="n">
        <f aca="false">COUNTIF($G146:$X146, "=Yes")</f>
        <v>1</v>
      </c>
      <c r="AMI146" s="0"/>
      <c r="AMJ146" s="0"/>
    </row>
    <row collapsed="false" customFormat="true" customHeight="false" hidden="false" ht="12.65" outlineLevel="0" r="147" s="1">
      <c r="A147" s="3" t="s">
        <v>131</v>
      </c>
      <c r="B147" s="3" t="s">
        <v>132</v>
      </c>
      <c r="C147" s="3" t="n">
        <v>1</v>
      </c>
      <c r="D147" s="3" t="s">
        <v>8</v>
      </c>
      <c r="E147" s="3" t="n">
        <v>4</v>
      </c>
      <c r="F147" s="1" t="n">
        <f aca="false">COUNTA(G147:AJ147)</f>
        <v>1</v>
      </c>
      <c r="K147" s="0"/>
      <c r="L147" s="0"/>
      <c r="O147" s="0"/>
      <c r="P147" s="0"/>
      <c r="Q147" s="0"/>
      <c r="R147" s="0"/>
      <c r="S147" s="0"/>
      <c r="T147" s="0"/>
      <c r="V147" s="0"/>
      <c r="W147" s="0"/>
      <c r="X147" s="0"/>
      <c r="AA147" s="1" t="n">
        <f aca="false">COUNTIF($G147:$X147, "=Yes")</f>
        <v>0</v>
      </c>
      <c r="AMI147" s="0"/>
      <c r="AMJ147" s="0"/>
    </row>
    <row collapsed="false" customFormat="true" customHeight="false" hidden="false" ht="12.65" outlineLevel="0" r="148" s="1">
      <c r="A148" s="3" t="s">
        <v>131</v>
      </c>
      <c r="B148" s="3" t="s">
        <v>132</v>
      </c>
      <c r="C148" s="3" t="n">
        <v>1</v>
      </c>
      <c r="D148" s="3" t="s">
        <v>8</v>
      </c>
      <c r="E148" s="3" t="n">
        <v>5</v>
      </c>
      <c r="F148" s="1" t="n">
        <f aca="false">COUNTA(G148:AJ148)</f>
        <v>2</v>
      </c>
      <c r="I148" s="1" t="s">
        <v>1284</v>
      </c>
      <c r="K148" s="0"/>
      <c r="L148" s="0"/>
      <c r="O148" s="0"/>
      <c r="P148" s="0"/>
      <c r="Q148" s="0"/>
      <c r="R148" s="0"/>
      <c r="S148" s="0"/>
      <c r="T148" s="0"/>
      <c r="V148" s="0"/>
      <c r="W148" s="0"/>
      <c r="X148" s="0"/>
      <c r="AA148" s="1" t="n">
        <f aca="false">COUNTIF($G148:$X148, "=Yes")</f>
        <v>1</v>
      </c>
      <c r="AMI148" s="0"/>
      <c r="AMJ148" s="0"/>
    </row>
    <row collapsed="false" customFormat="true" customHeight="false" hidden="false" ht="12.65" outlineLevel="0" r="149" s="1">
      <c r="A149" s="3"/>
      <c r="B149" s="3"/>
      <c r="C149" s="3"/>
      <c r="D149" s="3"/>
      <c r="E149" s="3"/>
      <c r="F149" s="1" t="n">
        <f aca="false">COUNTA(G149:AJ149)</f>
        <v>0</v>
      </c>
      <c r="K149" s="0"/>
      <c r="L149" s="0"/>
      <c r="O149" s="0"/>
      <c r="P149" s="0"/>
      <c r="Q149" s="0"/>
      <c r="R149" s="0"/>
      <c r="S149" s="0"/>
      <c r="T149" s="0"/>
      <c r="V149" s="0"/>
      <c r="W149" s="0"/>
      <c r="X149" s="0"/>
      <c r="AMI149" s="0"/>
      <c r="AMJ149" s="0"/>
    </row>
    <row collapsed="false" customFormat="true" customHeight="false" hidden="false" ht="12.65" outlineLevel="0" r="150" s="1">
      <c r="A150" s="3" t="s">
        <v>131</v>
      </c>
      <c r="B150" s="3" t="s">
        <v>138</v>
      </c>
      <c r="C150" s="3" t="n">
        <v>0</v>
      </c>
      <c r="D150" s="3" t="n">
        <v>0</v>
      </c>
      <c r="E150" s="3"/>
      <c r="K150" s="0"/>
      <c r="L150" s="0"/>
      <c r="O150" s="0"/>
      <c r="P150" s="0"/>
      <c r="Q150" s="0"/>
      <c r="R150" s="0"/>
      <c r="S150" s="0"/>
      <c r="T150" s="0"/>
      <c r="V150" s="0"/>
      <c r="W150" s="0"/>
      <c r="X150" s="0"/>
      <c r="AMI150" s="0"/>
      <c r="AMJ150" s="0"/>
    </row>
    <row collapsed="false" customFormat="true" customHeight="false" hidden="false" ht="12.65" outlineLevel="0" r="151" s="1">
      <c r="A151" s="3" t="s">
        <v>131</v>
      </c>
      <c r="B151" s="3" t="s">
        <v>138</v>
      </c>
      <c r="C151" s="3" t="n">
        <v>3</v>
      </c>
      <c r="D151" s="3" t="s">
        <v>8</v>
      </c>
      <c r="E151" s="3" t="n">
        <v>1</v>
      </c>
      <c r="F151" s="1" t="n">
        <f aca="false">COUNTA(G151:AJ151)</f>
        <v>1</v>
      </c>
      <c r="K151" s="0"/>
      <c r="L151" s="0"/>
      <c r="O151" s="0"/>
      <c r="P151" s="0"/>
      <c r="Q151" s="0"/>
      <c r="R151" s="0"/>
      <c r="S151" s="0"/>
      <c r="T151" s="0"/>
      <c r="V151" s="0"/>
      <c r="W151" s="0"/>
      <c r="X151" s="0"/>
      <c r="AA151" s="1" t="n">
        <f aca="false">COUNTIF($G151:$X151, "=Yes")</f>
        <v>0</v>
      </c>
      <c r="AMI151" s="0"/>
      <c r="AMJ151" s="0"/>
    </row>
    <row collapsed="false" customFormat="true" customHeight="false" hidden="false" ht="12.65" outlineLevel="0" r="152" s="1">
      <c r="A152" s="3" t="s">
        <v>131</v>
      </c>
      <c r="B152" s="3" t="s">
        <v>138</v>
      </c>
      <c r="C152" s="3" t="n">
        <v>3</v>
      </c>
      <c r="D152" s="38" t="s">
        <v>12</v>
      </c>
      <c r="E152" s="3" t="n">
        <v>2</v>
      </c>
      <c r="F152" s="1" t="n">
        <f aca="false">COUNTA(G152:AJ152)</f>
        <v>1</v>
      </c>
      <c r="K152" s="0"/>
      <c r="L152" s="0"/>
      <c r="O152" s="0"/>
      <c r="P152" s="0"/>
      <c r="Q152" s="0"/>
      <c r="R152" s="0"/>
      <c r="S152" s="0"/>
      <c r="T152" s="0"/>
      <c r="V152" s="0"/>
      <c r="W152" s="0"/>
      <c r="X152" s="0"/>
      <c r="AA152" s="1" t="n">
        <f aca="false">COUNTIF($G152:$X152, "=Yes")</f>
        <v>0</v>
      </c>
      <c r="AMI152" s="0"/>
      <c r="AMJ152" s="0"/>
    </row>
    <row collapsed="false" customFormat="true" customHeight="false" hidden="false" ht="12.65" outlineLevel="0" r="153" s="1">
      <c r="A153" s="3" t="s">
        <v>131</v>
      </c>
      <c r="B153" s="3" t="s">
        <v>138</v>
      </c>
      <c r="C153" s="3" t="n">
        <v>3</v>
      </c>
      <c r="D153" s="38" t="s">
        <v>8</v>
      </c>
      <c r="E153" s="3" t="n">
        <v>3</v>
      </c>
      <c r="F153" s="1" t="n">
        <f aca="false">COUNTA(G153:AJ153)</f>
        <v>1</v>
      </c>
      <c r="K153" s="0"/>
      <c r="L153" s="0"/>
      <c r="O153" s="0"/>
      <c r="P153" s="0"/>
      <c r="Q153" s="0"/>
      <c r="R153" s="0"/>
      <c r="S153" s="0"/>
      <c r="T153" s="0"/>
      <c r="V153" s="0"/>
      <c r="W153" s="0"/>
      <c r="X153" s="0"/>
      <c r="AA153" s="1" t="n">
        <f aca="false">COUNTIF($G153:$X153, "=Yes")</f>
        <v>0</v>
      </c>
      <c r="AMI153" s="0"/>
      <c r="AMJ153" s="0"/>
    </row>
    <row collapsed="false" customFormat="true" customHeight="false" hidden="false" ht="12.65" outlineLevel="0" r="154" s="1">
      <c r="A154" s="3" t="s">
        <v>131</v>
      </c>
      <c r="B154" s="3" t="s">
        <v>138</v>
      </c>
      <c r="C154" s="3" t="n">
        <v>3</v>
      </c>
      <c r="D154" s="38" t="s">
        <v>10</v>
      </c>
      <c r="E154" s="3" t="n">
        <v>4</v>
      </c>
      <c r="F154" s="1" t="n">
        <f aca="false">COUNTA(G154:AJ154)</f>
        <v>1</v>
      </c>
      <c r="K154" s="0"/>
      <c r="L154" s="0"/>
      <c r="O154" s="0"/>
      <c r="P154" s="0"/>
      <c r="Q154" s="0"/>
      <c r="R154" s="0"/>
      <c r="S154" s="0"/>
      <c r="T154" s="0"/>
      <c r="V154" s="0"/>
      <c r="W154" s="0"/>
      <c r="X154" s="0"/>
      <c r="AA154" s="1" t="n">
        <f aca="false">COUNTIF($G154:$X154, "=Yes")</f>
        <v>0</v>
      </c>
      <c r="AMI154" s="0"/>
      <c r="AMJ154" s="0"/>
    </row>
    <row collapsed="false" customFormat="true" customHeight="false" hidden="false" ht="12.65" outlineLevel="0" r="155" s="1">
      <c r="A155" s="3" t="s">
        <v>131</v>
      </c>
      <c r="B155" s="3" t="s">
        <v>138</v>
      </c>
      <c r="C155" s="3" t="n">
        <v>3</v>
      </c>
      <c r="D155" s="38" t="s">
        <v>10</v>
      </c>
      <c r="E155" s="3" t="n">
        <v>5</v>
      </c>
      <c r="F155" s="1" t="n">
        <f aca="false">COUNTA(G155:AJ155)</f>
        <v>1</v>
      </c>
      <c r="K155" s="0"/>
      <c r="L155" s="0"/>
      <c r="O155" s="0"/>
      <c r="P155" s="0"/>
      <c r="Q155" s="0"/>
      <c r="R155" s="0"/>
      <c r="S155" s="0"/>
      <c r="T155" s="0"/>
      <c r="V155" s="0"/>
      <c r="W155" s="0"/>
      <c r="X155" s="0"/>
      <c r="AA155" s="1" t="n">
        <f aca="false">COUNTIF($G155:$X155, "=Yes")</f>
        <v>0</v>
      </c>
      <c r="AMI155" s="0"/>
      <c r="AMJ155" s="0"/>
    </row>
    <row collapsed="false" customFormat="true" customHeight="false" hidden="false" ht="12.65" outlineLevel="0" r="156" s="1">
      <c r="A156" s="3" t="s">
        <v>131</v>
      </c>
      <c r="B156" s="3" t="s">
        <v>138</v>
      </c>
      <c r="C156" s="3" t="n">
        <v>3</v>
      </c>
      <c r="D156" s="38" t="s">
        <v>10</v>
      </c>
      <c r="E156" s="3" t="n">
        <v>6</v>
      </c>
      <c r="F156" s="1" t="n">
        <f aca="false">COUNTA(G156:AJ156)</f>
        <v>1</v>
      </c>
      <c r="K156" s="0"/>
      <c r="L156" s="0"/>
      <c r="O156" s="0"/>
      <c r="P156" s="0"/>
      <c r="Q156" s="0"/>
      <c r="R156" s="0"/>
      <c r="S156" s="0"/>
      <c r="T156" s="0"/>
      <c r="V156" s="0"/>
      <c r="W156" s="0"/>
      <c r="X156" s="0"/>
      <c r="AA156" s="1" t="n">
        <f aca="false">COUNTIF($G156:$X156, "=Yes")</f>
        <v>0</v>
      </c>
      <c r="AMI156" s="0"/>
      <c r="AMJ156" s="0"/>
    </row>
    <row collapsed="false" customFormat="true" customHeight="false" hidden="false" ht="12.65" outlineLevel="0" r="157" s="1">
      <c r="A157" s="3" t="s">
        <v>131</v>
      </c>
      <c r="B157" s="3" t="s">
        <v>138</v>
      </c>
      <c r="C157" s="3" t="n">
        <v>3</v>
      </c>
      <c r="D157" s="38" t="s">
        <v>10</v>
      </c>
      <c r="E157" s="3" t="n">
        <v>7</v>
      </c>
      <c r="F157" s="1" t="n">
        <f aca="false">COUNTA(G157:AJ157)</f>
        <v>1</v>
      </c>
      <c r="K157" s="0"/>
      <c r="L157" s="0"/>
      <c r="O157" s="0"/>
      <c r="P157" s="0"/>
      <c r="Q157" s="0"/>
      <c r="R157" s="0"/>
      <c r="S157" s="0"/>
      <c r="T157" s="0"/>
      <c r="V157" s="0"/>
      <c r="W157" s="0"/>
      <c r="X157" s="0"/>
      <c r="AA157" s="1" t="n">
        <f aca="false">COUNTIF($G157:$X157, "=Yes")</f>
        <v>0</v>
      </c>
      <c r="AMI157" s="0"/>
      <c r="AMJ157" s="0"/>
    </row>
    <row collapsed="false" customFormat="true" customHeight="false" hidden="false" ht="12.65" outlineLevel="0" r="158" s="1">
      <c r="A158" s="3" t="s">
        <v>131</v>
      </c>
      <c r="B158" s="3" t="s">
        <v>138</v>
      </c>
      <c r="C158" s="3" t="n">
        <v>3</v>
      </c>
      <c r="D158" s="38" t="s">
        <v>10</v>
      </c>
      <c r="E158" s="3" t="n">
        <v>8</v>
      </c>
      <c r="F158" s="1" t="n">
        <f aca="false">COUNTA(G158:AJ158)</f>
        <v>1</v>
      </c>
      <c r="K158" s="0"/>
      <c r="L158" s="0"/>
      <c r="O158" s="0"/>
      <c r="P158" s="0"/>
      <c r="Q158" s="0"/>
      <c r="R158" s="0"/>
      <c r="S158" s="0"/>
      <c r="T158" s="0"/>
      <c r="V158" s="0"/>
      <c r="W158" s="0"/>
      <c r="X158" s="0"/>
      <c r="AA158" s="1" t="n">
        <f aca="false">COUNTIF($G158:$X158, "=Yes")</f>
        <v>0</v>
      </c>
      <c r="AMI158" s="0"/>
      <c r="AMJ158" s="0"/>
    </row>
    <row collapsed="false" customFormat="true" customHeight="false" hidden="false" ht="12.65" outlineLevel="0" r="159" s="1">
      <c r="A159" s="3" t="s">
        <v>131</v>
      </c>
      <c r="B159" s="3" t="s">
        <v>138</v>
      </c>
      <c r="C159" s="3" t="n">
        <v>3</v>
      </c>
      <c r="D159" s="38" t="s">
        <v>10</v>
      </c>
      <c r="E159" s="3" t="n">
        <v>9</v>
      </c>
      <c r="F159" s="1" t="n">
        <f aca="false">COUNTA(G159:AJ159)</f>
        <v>1</v>
      </c>
      <c r="K159" s="0"/>
      <c r="L159" s="0"/>
      <c r="O159" s="0"/>
      <c r="P159" s="0"/>
      <c r="Q159" s="0"/>
      <c r="R159" s="0"/>
      <c r="S159" s="0"/>
      <c r="T159" s="0"/>
      <c r="V159" s="0"/>
      <c r="W159" s="0"/>
      <c r="X159" s="0"/>
      <c r="AA159" s="1" t="n">
        <f aca="false">COUNTIF($G159:$X159, "=Yes")</f>
        <v>0</v>
      </c>
      <c r="AMI159" s="0"/>
      <c r="AMJ159" s="0"/>
    </row>
    <row collapsed="false" customFormat="true" customHeight="false" hidden="false" ht="12.65" outlineLevel="0" r="160" s="1">
      <c r="A160" s="3" t="s">
        <v>131</v>
      </c>
      <c r="B160" s="3" t="s">
        <v>138</v>
      </c>
      <c r="C160" s="3" t="n">
        <v>3</v>
      </c>
      <c r="D160" s="38" t="s">
        <v>10</v>
      </c>
      <c r="E160" s="3" t="n">
        <v>10</v>
      </c>
      <c r="F160" s="1" t="n">
        <f aca="false">COUNTA(G160:AJ160)</f>
        <v>1</v>
      </c>
      <c r="K160" s="0"/>
      <c r="L160" s="0"/>
      <c r="O160" s="0"/>
      <c r="P160" s="0"/>
      <c r="Q160" s="0"/>
      <c r="R160" s="0"/>
      <c r="S160" s="0"/>
      <c r="T160" s="0"/>
      <c r="V160" s="0"/>
      <c r="W160" s="0"/>
      <c r="X160" s="0"/>
      <c r="AA160" s="1" t="n">
        <f aca="false">COUNTIF($G160:$X160, "=Yes")</f>
        <v>0</v>
      </c>
      <c r="AMI160" s="0"/>
      <c r="AMJ160" s="0"/>
    </row>
    <row collapsed="false" customFormat="true" customHeight="false" hidden="false" ht="12.65" outlineLevel="0" r="161" s="1">
      <c r="A161" s="3"/>
      <c r="B161" s="3"/>
      <c r="C161" s="3"/>
      <c r="D161" s="38"/>
      <c r="E161" s="3"/>
      <c r="F161" s="1" t="n">
        <f aca="false">COUNTA(G161:AJ161)</f>
        <v>0</v>
      </c>
      <c r="K161" s="0"/>
      <c r="L161" s="0"/>
      <c r="O161" s="0"/>
      <c r="P161" s="0"/>
      <c r="Q161" s="0"/>
      <c r="R161" s="0"/>
      <c r="S161" s="0"/>
      <c r="T161" s="0"/>
      <c r="V161" s="0"/>
      <c r="W161" s="0"/>
      <c r="X161" s="0"/>
      <c r="AMI161" s="0"/>
      <c r="AMJ161" s="0"/>
    </row>
    <row collapsed="false" customFormat="true" customHeight="false" hidden="false" ht="12.65" outlineLevel="0" r="162" s="1">
      <c r="A162" s="3" t="s">
        <v>131</v>
      </c>
      <c r="B162" s="3" t="s">
        <v>149</v>
      </c>
      <c r="C162" s="3" t="n">
        <v>0</v>
      </c>
      <c r="D162" s="4" t="n">
        <v>0</v>
      </c>
      <c r="E162" s="3"/>
      <c r="K162" s="0"/>
      <c r="L162" s="0"/>
      <c r="O162" s="0"/>
      <c r="P162" s="0"/>
      <c r="Q162" s="0"/>
      <c r="R162" s="0"/>
      <c r="S162" s="0"/>
      <c r="T162" s="0"/>
      <c r="V162" s="0"/>
      <c r="W162" s="0"/>
      <c r="X162" s="0"/>
      <c r="AMI162" s="0"/>
      <c r="AMJ162" s="0"/>
    </row>
    <row collapsed="false" customFormat="true" customHeight="false" hidden="false" ht="12.65" outlineLevel="0" r="163" s="1">
      <c r="A163" s="3" t="s">
        <v>131</v>
      </c>
      <c r="B163" s="3" t="s">
        <v>149</v>
      </c>
      <c r="C163" s="3" t="n">
        <v>3</v>
      </c>
      <c r="D163" s="3" t="s">
        <v>8</v>
      </c>
      <c r="E163" s="3" t="n">
        <v>1</v>
      </c>
      <c r="F163" s="1" t="n">
        <f aca="false">COUNTA(G163:AJ163)</f>
        <v>1</v>
      </c>
      <c r="K163" s="0"/>
      <c r="L163" s="0"/>
      <c r="O163" s="0"/>
      <c r="P163" s="0"/>
      <c r="Q163" s="0"/>
      <c r="R163" s="0"/>
      <c r="S163" s="0"/>
      <c r="T163" s="0"/>
      <c r="V163" s="0"/>
      <c r="W163" s="0"/>
      <c r="X163" s="0"/>
      <c r="AA163" s="1" t="n">
        <f aca="false">COUNTIF($G163:$X163, "=Yes")</f>
        <v>0</v>
      </c>
      <c r="AMI163" s="0"/>
      <c r="AMJ163" s="0"/>
    </row>
    <row collapsed="false" customFormat="true" customHeight="false" hidden="false" ht="12.65" outlineLevel="0" r="164" s="1">
      <c r="A164" s="3" t="s">
        <v>131</v>
      </c>
      <c r="B164" s="3" t="s">
        <v>149</v>
      </c>
      <c r="C164" s="3" t="n">
        <v>3</v>
      </c>
      <c r="D164" s="38" t="s">
        <v>10</v>
      </c>
      <c r="E164" s="3" t="n">
        <v>2</v>
      </c>
      <c r="F164" s="1" t="n">
        <f aca="false">COUNTA(G164:AJ164)</f>
        <v>4</v>
      </c>
      <c r="G164" s="1" t="s">
        <v>1284</v>
      </c>
      <c r="H164" s="1" t="s">
        <v>1284</v>
      </c>
      <c r="I164" s="1" t="s">
        <v>1284</v>
      </c>
      <c r="K164" s="0"/>
      <c r="L164" s="0"/>
      <c r="O164" s="0"/>
      <c r="P164" s="0"/>
      <c r="Q164" s="0"/>
      <c r="R164" s="0"/>
      <c r="S164" s="0"/>
      <c r="T164" s="0"/>
      <c r="V164" s="0"/>
      <c r="W164" s="0"/>
      <c r="X164" s="0"/>
      <c r="AA164" s="1" t="n">
        <f aca="false">COUNTIF($G164:$X164, "=Yes")</f>
        <v>3</v>
      </c>
      <c r="AMI164" s="0"/>
      <c r="AMJ164" s="0"/>
    </row>
    <row collapsed="false" customFormat="true" customHeight="false" hidden="false" ht="12.65" outlineLevel="0" r="165" s="1">
      <c r="A165" s="3" t="s">
        <v>131</v>
      </c>
      <c r="B165" s="3" t="s">
        <v>149</v>
      </c>
      <c r="C165" s="3" t="n">
        <v>3</v>
      </c>
      <c r="D165" s="38" t="s">
        <v>8</v>
      </c>
      <c r="E165" s="3" t="n">
        <v>3</v>
      </c>
      <c r="F165" s="1" t="n">
        <f aca="false">COUNTA(G165:AJ165)</f>
        <v>1</v>
      </c>
      <c r="K165" s="0"/>
      <c r="L165" s="0"/>
      <c r="O165" s="0"/>
      <c r="P165" s="0"/>
      <c r="Q165" s="0"/>
      <c r="R165" s="0"/>
      <c r="S165" s="0"/>
      <c r="T165" s="0"/>
      <c r="V165" s="0"/>
      <c r="W165" s="0"/>
      <c r="X165" s="0"/>
      <c r="AA165" s="1" t="n">
        <f aca="false">COUNTIF($G165:$X165, "=Yes")</f>
        <v>0</v>
      </c>
      <c r="AMI165" s="0"/>
      <c r="AMJ165" s="0"/>
    </row>
    <row collapsed="false" customFormat="true" customHeight="false" hidden="false" ht="12.65" outlineLevel="0" r="166" s="1">
      <c r="A166" s="3" t="s">
        <v>131</v>
      </c>
      <c r="B166" s="3" t="s">
        <v>149</v>
      </c>
      <c r="C166" s="3" t="n">
        <v>3</v>
      </c>
      <c r="D166" s="3" t="s">
        <v>8</v>
      </c>
      <c r="E166" s="3" t="n">
        <v>4</v>
      </c>
      <c r="F166" s="1" t="n">
        <f aca="false">COUNTA(G166:AJ166)</f>
        <v>1</v>
      </c>
      <c r="K166" s="0"/>
      <c r="L166" s="0"/>
      <c r="O166" s="0"/>
      <c r="P166" s="0"/>
      <c r="Q166" s="0"/>
      <c r="R166" s="0"/>
      <c r="S166" s="0"/>
      <c r="T166" s="0"/>
      <c r="V166" s="0"/>
      <c r="W166" s="0"/>
      <c r="X166" s="0"/>
      <c r="AA166" s="1" t="n">
        <f aca="false">COUNTIF($G166:$X166, "=Yes")</f>
        <v>0</v>
      </c>
      <c r="AMI166" s="0"/>
      <c r="AMJ166" s="0"/>
    </row>
    <row collapsed="false" customFormat="true" customHeight="false" hidden="false" ht="12.65" outlineLevel="0" r="167" s="1">
      <c r="A167" s="3" t="s">
        <v>131</v>
      </c>
      <c r="B167" s="3" t="s">
        <v>149</v>
      </c>
      <c r="C167" s="3" t="n">
        <v>3</v>
      </c>
      <c r="D167" s="38" t="s">
        <v>8</v>
      </c>
      <c r="E167" s="3" t="n">
        <v>5</v>
      </c>
      <c r="F167" s="1" t="n">
        <f aca="false">COUNTA(G167:AJ167)</f>
        <v>1</v>
      </c>
      <c r="K167" s="0"/>
      <c r="L167" s="0"/>
      <c r="O167" s="0"/>
      <c r="P167" s="0"/>
      <c r="Q167" s="0"/>
      <c r="R167" s="0"/>
      <c r="S167" s="0"/>
      <c r="T167" s="0"/>
      <c r="V167" s="0"/>
      <c r="W167" s="0"/>
      <c r="X167" s="0"/>
      <c r="AA167" s="1" t="n">
        <f aca="false">COUNTIF($G167:$X167, "=Yes")</f>
        <v>0</v>
      </c>
      <c r="AMI167" s="0"/>
      <c r="AMJ167" s="0"/>
    </row>
    <row collapsed="false" customFormat="true" customHeight="false" hidden="false" ht="12.65" outlineLevel="0" r="168" s="1">
      <c r="A168" s="3" t="s">
        <v>131</v>
      </c>
      <c r="B168" s="3" t="s">
        <v>149</v>
      </c>
      <c r="C168" s="3" t="n">
        <v>3</v>
      </c>
      <c r="D168" s="38" t="s">
        <v>8</v>
      </c>
      <c r="E168" s="3" t="n">
        <v>6</v>
      </c>
      <c r="F168" s="1" t="n">
        <f aca="false">COUNTA(G168:AJ168)</f>
        <v>2</v>
      </c>
      <c r="H168" s="1" t="s">
        <v>1284</v>
      </c>
      <c r="K168" s="0"/>
      <c r="L168" s="0"/>
      <c r="O168" s="0"/>
      <c r="P168" s="0"/>
      <c r="Q168" s="0"/>
      <c r="R168" s="0"/>
      <c r="S168" s="0"/>
      <c r="T168" s="0"/>
      <c r="V168" s="0"/>
      <c r="W168" s="0"/>
      <c r="X168" s="0"/>
      <c r="AA168" s="1" t="n">
        <f aca="false">COUNTIF($G168:$X168, "=Yes")</f>
        <v>1</v>
      </c>
      <c r="AMI168" s="0"/>
      <c r="AMJ168" s="0"/>
    </row>
    <row collapsed="false" customFormat="true" customHeight="false" hidden="false" ht="12.65" outlineLevel="0" r="169" s="1">
      <c r="A169" s="3" t="s">
        <v>131</v>
      </c>
      <c r="B169" s="3" t="s">
        <v>149</v>
      </c>
      <c r="C169" s="3" t="n">
        <v>3</v>
      </c>
      <c r="D169" s="38" t="s">
        <v>12</v>
      </c>
      <c r="E169" s="3" t="n">
        <v>7</v>
      </c>
      <c r="F169" s="1" t="n">
        <f aca="false">COUNTA(G169:AJ169)</f>
        <v>1</v>
      </c>
      <c r="K169" s="0"/>
      <c r="L169" s="0"/>
      <c r="O169" s="0"/>
      <c r="P169" s="0"/>
      <c r="Q169" s="0"/>
      <c r="R169" s="0"/>
      <c r="S169" s="0"/>
      <c r="T169" s="0"/>
      <c r="V169" s="0"/>
      <c r="W169" s="0"/>
      <c r="X169" s="0"/>
      <c r="AA169" s="1" t="n">
        <f aca="false">COUNTIF($G169:$X169, "=Yes")</f>
        <v>0</v>
      </c>
      <c r="AMI169" s="0"/>
      <c r="AMJ169" s="0"/>
    </row>
    <row collapsed="false" customFormat="true" customHeight="false" hidden="false" ht="12.65" outlineLevel="0" r="170" s="1">
      <c r="A170" s="3" t="s">
        <v>131</v>
      </c>
      <c r="B170" s="3" t="s">
        <v>149</v>
      </c>
      <c r="C170" s="3" t="n">
        <v>3</v>
      </c>
      <c r="D170" s="38" t="s">
        <v>8</v>
      </c>
      <c r="E170" s="3" t="n">
        <v>8</v>
      </c>
      <c r="F170" s="1" t="n">
        <f aca="false">COUNTA(G170:AJ170)</f>
        <v>2</v>
      </c>
      <c r="K170" s="0"/>
      <c r="L170" s="0" t="s">
        <v>1284</v>
      </c>
      <c r="O170" s="0"/>
      <c r="P170" s="0"/>
      <c r="Q170" s="0"/>
      <c r="R170" s="0"/>
      <c r="S170" s="0"/>
      <c r="T170" s="0"/>
      <c r="V170" s="0"/>
      <c r="W170" s="0"/>
      <c r="X170" s="0"/>
      <c r="AA170" s="1" t="n">
        <f aca="false">COUNTIF($G170:$X170, "=Yes")</f>
        <v>1</v>
      </c>
      <c r="AMI170" s="0"/>
      <c r="AMJ170" s="0"/>
    </row>
    <row collapsed="false" customFormat="true" customHeight="false" hidden="false" ht="12.65" outlineLevel="0" r="171" s="1">
      <c r="A171" s="3" t="s">
        <v>131</v>
      </c>
      <c r="B171" s="3" t="s">
        <v>149</v>
      </c>
      <c r="C171" s="3" t="n">
        <v>3</v>
      </c>
      <c r="D171" s="38" t="s">
        <v>8</v>
      </c>
      <c r="E171" s="3" t="n">
        <v>9</v>
      </c>
      <c r="F171" s="1" t="n">
        <f aca="false">COUNTA(G171:AJ171)</f>
        <v>2</v>
      </c>
      <c r="K171" s="0"/>
      <c r="L171" s="0" t="s">
        <v>1284</v>
      </c>
      <c r="O171" s="0"/>
      <c r="P171" s="0"/>
      <c r="Q171" s="0"/>
      <c r="R171" s="0"/>
      <c r="S171" s="0"/>
      <c r="T171" s="0"/>
      <c r="V171" s="0"/>
      <c r="W171" s="0"/>
      <c r="X171" s="0"/>
      <c r="AA171" s="1" t="n">
        <f aca="false">COUNTIF($G171:$X171, "=Yes")</f>
        <v>1</v>
      </c>
      <c r="AMI171" s="0"/>
      <c r="AMJ171" s="0"/>
    </row>
    <row collapsed="false" customFormat="true" customHeight="false" hidden="false" ht="12.65" outlineLevel="0" r="172" s="1">
      <c r="A172" s="3" t="s">
        <v>131</v>
      </c>
      <c r="B172" s="3" t="s">
        <v>149</v>
      </c>
      <c r="C172" s="3" t="n">
        <v>3</v>
      </c>
      <c r="D172" s="38" t="s">
        <v>10</v>
      </c>
      <c r="E172" s="3" t="n">
        <v>10</v>
      </c>
      <c r="F172" s="1" t="n">
        <f aca="false">COUNTA(G172:AJ172)</f>
        <v>2</v>
      </c>
      <c r="K172" s="0"/>
      <c r="L172" s="0" t="s">
        <v>1284</v>
      </c>
      <c r="O172" s="0"/>
      <c r="P172" s="0"/>
      <c r="Q172" s="0"/>
      <c r="R172" s="0"/>
      <c r="S172" s="0"/>
      <c r="T172" s="0"/>
      <c r="V172" s="0"/>
      <c r="W172" s="0"/>
      <c r="X172" s="0"/>
      <c r="AA172" s="1" t="n">
        <f aca="false">COUNTIF($G172:$X172, "=Yes")</f>
        <v>1</v>
      </c>
      <c r="AMI172" s="0"/>
      <c r="AMJ172" s="0"/>
    </row>
    <row collapsed="false" customFormat="true" customHeight="false" hidden="false" ht="12.65" outlineLevel="0" r="173" s="1">
      <c r="A173" s="3" t="s">
        <v>131</v>
      </c>
      <c r="B173" s="3" t="s">
        <v>149</v>
      </c>
      <c r="C173" s="3" t="n">
        <v>3</v>
      </c>
      <c r="D173" s="38" t="s">
        <v>8</v>
      </c>
      <c r="E173" s="3" t="n">
        <v>11</v>
      </c>
      <c r="F173" s="1" t="n">
        <f aca="false">COUNTA(G173:AJ173)</f>
        <v>5</v>
      </c>
      <c r="G173" s="1" t="s">
        <v>1284</v>
      </c>
      <c r="H173" s="1" t="s">
        <v>1284</v>
      </c>
      <c r="I173" s="1" t="s">
        <v>1284</v>
      </c>
      <c r="K173" s="0"/>
      <c r="L173" s="0" t="s">
        <v>1284</v>
      </c>
      <c r="O173" s="0"/>
      <c r="P173" s="0"/>
      <c r="Q173" s="0"/>
      <c r="R173" s="0"/>
      <c r="S173" s="0"/>
      <c r="T173" s="0"/>
      <c r="V173" s="0"/>
      <c r="W173" s="0"/>
      <c r="X173" s="0"/>
      <c r="AA173" s="1" t="n">
        <f aca="false">COUNTIF($G173:$X173, "=Yes")</f>
        <v>4</v>
      </c>
      <c r="AMI173" s="0"/>
      <c r="AMJ173" s="0"/>
    </row>
    <row collapsed="false" customFormat="true" customHeight="false" hidden="false" ht="12.65" outlineLevel="0" r="174" s="1">
      <c r="A174" s="3" t="s">
        <v>131</v>
      </c>
      <c r="B174" s="3" t="s">
        <v>149</v>
      </c>
      <c r="C174" s="3" t="n">
        <v>3</v>
      </c>
      <c r="D174" s="38" t="s">
        <v>12</v>
      </c>
      <c r="E174" s="3" t="n">
        <v>12</v>
      </c>
      <c r="F174" s="1" t="n">
        <f aca="false">COUNTA(G174:AJ174)</f>
        <v>2</v>
      </c>
      <c r="K174" s="0"/>
      <c r="L174" s="0" t="s">
        <v>1284</v>
      </c>
      <c r="O174" s="0"/>
      <c r="P174" s="0"/>
      <c r="Q174" s="0"/>
      <c r="R174" s="0"/>
      <c r="S174" s="0"/>
      <c r="T174" s="0"/>
      <c r="V174" s="0"/>
      <c r="W174" s="0"/>
      <c r="X174" s="0"/>
      <c r="AA174" s="1" t="n">
        <f aca="false">COUNTIF($G174:$X174, "=Yes")</f>
        <v>1</v>
      </c>
      <c r="AMI174" s="0"/>
      <c r="AMJ174" s="0"/>
    </row>
    <row collapsed="false" customFormat="true" customHeight="false" hidden="false" ht="12.65" outlineLevel="0" r="175" s="1">
      <c r="A175" s="3"/>
      <c r="B175" s="3"/>
      <c r="C175" s="3"/>
      <c r="D175" s="38"/>
      <c r="E175" s="3"/>
      <c r="F175" s="1" t="n">
        <f aca="false">COUNTA(G175:AJ175)</f>
        <v>0</v>
      </c>
      <c r="K175" s="0"/>
      <c r="L175" s="0"/>
      <c r="O175" s="0"/>
      <c r="P175" s="0"/>
      <c r="Q175" s="0"/>
      <c r="R175" s="0"/>
      <c r="S175" s="0"/>
      <c r="T175" s="0"/>
      <c r="V175" s="0"/>
      <c r="W175" s="0"/>
      <c r="X175" s="0"/>
      <c r="AMI175" s="0"/>
      <c r="AMJ175" s="0"/>
    </row>
    <row collapsed="false" customFormat="true" customHeight="false" hidden="false" ht="12.65" outlineLevel="0" r="176" s="1">
      <c r="A176" s="3" t="s">
        <v>131</v>
      </c>
      <c r="B176" s="3" t="s">
        <v>162</v>
      </c>
      <c r="C176" s="3" t="n">
        <v>0</v>
      </c>
      <c r="D176" s="4" t="n">
        <v>0</v>
      </c>
      <c r="E176" s="3"/>
      <c r="K176" s="0"/>
      <c r="L176" s="0"/>
      <c r="O176" s="0"/>
      <c r="P176" s="0"/>
      <c r="Q176" s="0"/>
      <c r="R176" s="0"/>
      <c r="S176" s="0"/>
      <c r="T176" s="0"/>
      <c r="V176" s="0"/>
      <c r="W176" s="0"/>
      <c r="X176" s="0"/>
      <c r="AMI176" s="0"/>
      <c r="AMJ176" s="0"/>
    </row>
    <row collapsed="false" customFormat="true" customHeight="false" hidden="false" ht="14.5" outlineLevel="0" r="177" s="1">
      <c r="A177" s="3" t="s">
        <v>131</v>
      </c>
      <c r="B177" s="3" t="s">
        <v>162</v>
      </c>
      <c r="C177" s="3" t="n">
        <v>3</v>
      </c>
      <c r="D177" s="5" t="s">
        <v>10</v>
      </c>
      <c r="E177" s="3" t="n">
        <v>1</v>
      </c>
      <c r="F177" s="1" t="n">
        <f aca="false">COUNTA(G177:AJ177)</f>
        <v>1</v>
      </c>
      <c r="K177" s="0"/>
      <c r="L177" s="0"/>
      <c r="O177" s="0"/>
      <c r="P177" s="0"/>
      <c r="Q177" s="0"/>
      <c r="R177" s="0"/>
      <c r="S177" s="0"/>
      <c r="T177" s="0"/>
      <c r="V177" s="0"/>
      <c r="W177" s="0"/>
      <c r="X177" s="0"/>
      <c r="AA177" s="1" t="n">
        <f aca="false">COUNTIF($G177:$X177, "=Yes")</f>
        <v>0</v>
      </c>
      <c r="AMI177" s="0"/>
      <c r="AMJ177" s="0"/>
    </row>
    <row collapsed="false" customFormat="true" customHeight="false" hidden="false" ht="12.65" outlineLevel="0" r="178" s="1">
      <c r="A178" s="3" t="s">
        <v>131</v>
      </c>
      <c r="B178" s="3" t="s">
        <v>162</v>
      </c>
      <c r="C178" s="3" t="n">
        <v>3</v>
      </c>
      <c r="D178" s="38" t="s">
        <v>12</v>
      </c>
      <c r="E178" s="3" t="n">
        <v>2</v>
      </c>
      <c r="F178" s="1" t="n">
        <f aca="false">COUNTA(G178:AJ178)</f>
        <v>1</v>
      </c>
      <c r="K178" s="0"/>
      <c r="L178" s="0"/>
      <c r="O178" s="0"/>
      <c r="P178" s="0"/>
      <c r="Q178" s="0"/>
      <c r="R178" s="0"/>
      <c r="S178" s="0"/>
      <c r="T178" s="0"/>
      <c r="V178" s="0"/>
      <c r="W178" s="0"/>
      <c r="X178" s="0"/>
      <c r="AA178" s="1" t="n">
        <f aca="false">COUNTIF($G178:$X178, "=Yes")</f>
        <v>0</v>
      </c>
      <c r="AMI178" s="0"/>
      <c r="AMJ178" s="0"/>
    </row>
    <row collapsed="false" customFormat="true" customHeight="false" hidden="false" ht="12.65" outlineLevel="0" r="179" s="1">
      <c r="A179" s="3" t="s">
        <v>131</v>
      </c>
      <c r="B179" s="3" t="s">
        <v>162</v>
      </c>
      <c r="C179" s="3" t="n">
        <v>3</v>
      </c>
      <c r="D179" s="38" t="s">
        <v>8</v>
      </c>
      <c r="E179" s="3" t="n">
        <v>3</v>
      </c>
      <c r="F179" s="1" t="n">
        <f aca="false">COUNTA(G179:AJ179)</f>
        <v>1</v>
      </c>
      <c r="K179" s="0"/>
      <c r="L179" s="0"/>
      <c r="O179" s="0"/>
      <c r="P179" s="0"/>
      <c r="Q179" s="0"/>
      <c r="R179" s="0"/>
      <c r="S179" s="0"/>
      <c r="T179" s="0"/>
      <c r="V179" s="0"/>
      <c r="W179" s="0"/>
      <c r="X179" s="0"/>
      <c r="AA179" s="1" t="n">
        <f aca="false">COUNTIF($G179:$X179, "=Yes")</f>
        <v>0</v>
      </c>
      <c r="AMI179" s="0"/>
      <c r="AMJ179" s="0"/>
    </row>
    <row collapsed="false" customFormat="true" customHeight="false" hidden="false" ht="12.65" outlineLevel="0" r="180" s="1">
      <c r="A180" s="3" t="s">
        <v>131</v>
      </c>
      <c r="B180" s="3" t="s">
        <v>162</v>
      </c>
      <c r="C180" s="3" t="n">
        <v>3</v>
      </c>
      <c r="D180" s="38" t="s">
        <v>10</v>
      </c>
      <c r="E180" s="3" t="n">
        <v>4</v>
      </c>
      <c r="F180" s="1" t="n">
        <f aca="false">COUNTA(G180:AJ180)</f>
        <v>1</v>
      </c>
      <c r="K180" s="0"/>
      <c r="L180" s="0"/>
      <c r="O180" s="0"/>
      <c r="P180" s="0"/>
      <c r="Q180" s="0"/>
      <c r="R180" s="0"/>
      <c r="S180" s="0"/>
      <c r="T180" s="0"/>
      <c r="V180" s="0"/>
      <c r="W180" s="0"/>
      <c r="X180" s="0"/>
      <c r="AA180" s="1" t="n">
        <f aca="false">COUNTIF($G180:$X180, "=Yes")</f>
        <v>0</v>
      </c>
      <c r="AMI180" s="0"/>
      <c r="AMJ180" s="0"/>
    </row>
    <row collapsed="false" customFormat="true" customHeight="false" hidden="false" ht="12.65" outlineLevel="0" r="181" s="1">
      <c r="A181" s="3" t="s">
        <v>131</v>
      </c>
      <c r="B181" s="3" t="s">
        <v>162</v>
      </c>
      <c r="C181" s="3" t="n">
        <v>3</v>
      </c>
      <c r="D181" s="38" t="s">
        <v>10</v>
      </c>
      <c r="E181" s="3" t="n">
        <v>5</v>
      </c>
      <c r="F181" s="1" t="n">
        <f aca="false">COUNTA(G181:AJ181)</f>
        <v>1</v>
      </c>
      <c r="K181" s="0"/>
      <c r="L181" s="0"/>
      <c r="O181" s="0"/>
      <c r="P181" s="0"/>
      <c r="Q181" s="0"/>
      <c r="R181" s="0"/>
      <c r="S181" s="0"/>
      <c r="T181" s="0"/>
      <c r="V181" s="0"/>
      <c r="W181" s="0"/>
      <c r="X181" s="0"/>
      <c r="AA181" s="1" t="n">
        <f aca="false">COUNTIF($G181:$X181, "=Yes")</f>
        <v>0</v>
      </c>
      <c r="AMI181" s="0"/>
      <c r="AMJ181" s="0"/>
    </row>
    <row collapsed="false" customFormat="true" customHeight="false" hidden="false" ht="12.65" outlineLevel="0" r="182" s="1">
      <c r="A182" s="3" t="s">
        <v>131</v>
      </c>
      <c r="B182" s="3" t="s">
        <v>162</v>
      </c>
      <c r="C182" s="3" t="n">
        <v>3</v>
      </c>
      <c r="D182" s="38" t="s">
        <v>8</v>
      </c>
      <c r="E182" s="3" t="n">
        <v>6</v>
      </c>
      <c r="F182" s="1" t="n">
        <f aca="false">COUNTA(G182:AJ182)</f>
        <v>1</v>
      </c>
      <c r="K182" s="0"/>
      <c r="L182" s="0"/>
      <c r="O182" s="0"/>
      <c r="P182" s="0"/>
      <c r="Q182" s="0"/>
      <c r="R182" s="0"/>
      <c r="S182" s="0"/>
      <c r="T182" s="0"/>
      <c r="V182" s="0"/>
      <c r="W182" s="0"/>
      <c r="X182" s="0"/>
      <c r="AA182" s="1" t="n">
        <f aca="false">COUNTIF($G182:$X182, "=Yes")</f>
        <v>0</v>
      </c>
      <c r="AMI182" s="0"/>
      <c r="AMJ182" s="0"/>
    </row>
    <row collapsed="false" customFormat="true" customHeight="false" hidden="false" ht="12.65" outlineLevel="0" r="183" s="1">
      <c r="A183" s="3"/>
      <c r="B183" s="3"/>
      <c r="C183" s="3"/>
      <c r="D183" s="38"/>
      <c r="E183" s="3"/>
      <c r="F183" s="1" t="n">
        <f aca="false">COUNTA(G183:AJ183)</f>
        <v>0</v>
      </c>
      <c r="K183" s="0"/>
      <c r="L183" s="0"/>
      <c r="O183" s="0"/>
      <c r="P183" s="0"/>
      <c r="Q183" s="0"/>
      <c r="R183" s="0"/>
      <c r="S183" s="0"/>
      <c r="T183" s="0"/>
      <c r="V183" s="0"/>
      <c r="W183" s="0"/>
      <c r="X183" s="0"/>
      <c r="AMI183" s="0"/>
      <c r="AMJ183" s="0"/>
    </row>
    <row collapsed="false" customFormat="true" customHeight="false" hidden="false" ht="12.65" outlineLevel="0" r="184" s="1">
      <c r="A184" s="3" t="s">
        <v>131</v>
      </c>
      <c r="B184" s="3" t="s">
        <v>169</v>
      </c>
      <c r="C184" s="3" t="n">
        <v>0</v>
      </c>
      <c r="D184" s="4" t="n">
        <v>0</v>
      </c>
      <c r="E184" s="3"/>
      <c r="K184" s="0"/>
      <c r="L184" s="0"/>
      <c r="O184" s="0"/>
      <c r="P184" s="0"/>
      <c r="Q184" s="0"/>
      <c r="R184" s="0"/>
      <c r="S184" s="0"/>
      <c r="T184" s="0"/>
      <c r="V184" s="0"/>
      <c r="W184" s="0"/>
      <c r="X184" s="0"/>
      <c r="AMI184" s="0"/>
      <c r="AMJ184" s="0"/>
    </row>
    <row collapsed="false" customFormat="true" customHeight="false" hidden="false" ht="14.5" outlineLevel="0" r="185" s="1">
      <c r="A185" s="3" t="s">
        <v>131</v>
      </c>
      <c r="B185" s="3" t="s">
        <v>169</v>
      </c>
      <c r="C185" s="3" t="n">
        <v>3</v>
      </c>
      <c r="D185" s="5" t="s">
        <v>10</v>
      </c>
      <c r="E185" s="3" t="n">
        <v>1</v>
      </c>
      <c r="F185" s="1" t="n">
        <f aca="false">COUNTA(G185:AJ185)</f>
        <v>1</v>
      </c>
      <c r="K185" s="0"/>
      <c r="L185" s="0"/>
      <c r="O185" s="0"/>
      <c r="P185" s="0"/>
      <c r="Q185" s="0"/>
      <c r="R185" s="0"/>
      <c r="S185" s="0"/>
      <c r="T185" s="0"/>
      <c r="V185" s="0"/>
      <c r="W185" s="0"/>
      <c r="X185" s="0"/>
      <c r="AA185" s="1" t="n">
        <f aca="false">COUNTIF($G185:$X185, "=Yes")</f>
        <v>0</v>
      </c>
      <c r="AMI185" s="0"/>
      <c r="AMJ185" s="0"/>
    </row>
    <row collapsed="false" customFormat="true" customHeight="false" hidden="false" ht="12.65" outlineLevel="0" r="186" s="1">
      <c r="A186" s="3" t="s">
        <v>131</v>
      </c>
      <c r="B186" s="3" t="s">
        <v>169</v>
      </c>
      <c r="C186" s="3" t="n">
        <v>3</v>
      </c>
      <c r="D186" s="38" t="s">
        <v>8</v>
      </c>
      <c r="E186" s="3" t="n">
        <v>2</v>
      </c>
      <c r="F186" s="1" t="n">
        <f aca="false">COUNTA(G186:AJ186)</f>
        <v>1</v>
      </c>
      <c r="K186" s="0"/>
      <c r="L186" s="0"/>
      <c r="O186" s="0"/>
      <c r="P186" s="0"/>
      <c r="Q186" s="0"/>
      <c r="R186" s="0"/>
      <c r="S186" s="0"/>
      <c r="T186" s="0"/>
      <c r="V186" s="0"/>
      <c r="W186" s="0"/>
      <c r="X186" s="0"/>
      <c r="AA186" s="1" t="n">
        <f aca="false">COUNTIF($G186:$X186, "=Yes")</f>
        <v>0</v>
      </c>
      <c r="AMI186" s="0"/>
      <c r="AMJ186" s="0"/>
    </row>
    <row collapsed="false" customFormat="true" customHeight="false" hidden="false" ht="12.65" outlineLevel="0" r="187" s="1">
      <c r="A187" s="3" t="s">
        <v>131</v>
      </c>
      <c r="B187" s="3" t="s">
        <v>169</v>
      </c>
      <c r="C187" s="3" t="n">
        <v>3</v>
      </c>
      <c r="D187" s="38" t="s">
        <v>8</v>
      </c>
      <c r="E187" s="3" t="n">
        <v>3</v>
      </c>
      <c r="F187" s="1" t="n">
        <f aca="false">COUNTA(G187:AJ187)</f>
        <v>1</v>
      </c>
      <c r="K187" s="0"/>
      <c r="L187" s="0"/>
      <c r="O187" s="0"/>
      <c r="P187" s="0"/>
      <c r="Q187" s="0"/>
      <c r="R187" s="0"/>
      <c r="S187" s="0"/>
      <c r="T187" s="0"/>
      <c r="V187" s="0"/>
      <c r="W187" s="0"/>
      <c r="X187" s="0"/>
      <c r="AA187" s="1" t="n">
        <f aca="false">COUNTIF($G187:$X187, "=Yes")</f>
        <v>0</v>
      </c>
      <c r="AMI187" s="0"/>
      <c r="AMJ187" s="0"/>
    </row>
    <row collapsed="false" customFormat="true" customHeight="false" hidden="false" ht="12.65" outlineLevel="0" r="188" s="1">
      <c r="A188" s="3" t="s">
        <v>131</v>
      </c>
      <c r="B188" s="3" t="s">
        <v>169</v>
      </c>
      <c r="C188" s="3" t="n">
        <v>3</v>
      </c>
      <c r="D188" s="38" t="s">
        <v>10</v>
      </c>
      <c r="E188" s="3" t="n">
        <v>4</v>
      </c>
      <c r="F188" s="1" t="n">
        <f aca="false">COUNTA(G188:AJ188)</f>
        <v>1</v>
      </c>
      <c r="K188" s="0"/>
      <c r="L188" s="0"/>
      <c r="O188" s="0"/>
      <c r="P188" s="0"/>
      <c r="Q188" s="0"/>
      <c r="R188" s="0"/>
      <c r="S188" s="0"/>
      <c r="T188" s="0"/>
      <c r="V188" s="0"/>
      <c r="W188" s="0"/>
      <c r="X188" s="0"/>
      <c r="AA188" s="1" t="n">
        <f aca="false">COUNTIF($G188:$X188, "=Yes")</f>
        <v>0</v>
      </c>
      <c r="AMI188" s="0"/>
      <c r="AMJ188" s="0"/>
    </row>
    <row collapsed="false" customFormat="true" customHeight="false" hidden="false" ht="12.65" outlineLevel="0" r="189" s="1">
      <c r="A189" s="3" t="s">
        <v>131</v>
      </c>
      <c r="B189" s="3" t="s">
        <v>169</v>
      </c>
      <c r="C189" s="3" t="n">
        <v>3</v>
      </c>
      <c r="D189" s="38" t="s">
        <v>8</v>
      </c>
      <c r="E189" s="3" t="n">
        <v>5</v>
      </c>
      <c r="F189" s="1" t="n">
        <f aca="false">COUNTA(G189:AJ189)</f>
        <v>1</v>
      </c>
      <c r="K189" s="0"/>
      <c r="L189" s="0"/>
      <c r="O189" s="0"/>
      <c r="P189" s="0"/>
      <c r="Q189" s="0"/>
      <c r="R189" s="0"/>
      <c r="S189" s="0"/>
      <c r="T189" s="0"/>
      <c r="V189" s="0"/>
      <c r="W189" s="0"/>
      <c r="X189" s="0"/>
      <c r="AA189" s="1" t="n">
        <f aca="false">COUNTIF($G189:$X189, "=Yes")</f>
        <v>0</v>
      </c>
      <c r="AMI189" s="0"/>
      <c r="AMJ189" s="0"/>
    </row>
    <row collapsed="false" customFormat="true" customHeight="false" hidden="false" ht="12.65" outlineLevel="0" r="190" s="1">
      <c r="A190" s="3" t="s">
        <v>131</v>
      </c>
      <c r="B190" s="3" t="s">
        <v>169</v>
      </c>
      <c r="C190" s="3" t="n">
        <v>3</v>
      </c>
      <c r="D190" s="38" t="s">
        <v>10</v>
      </c>
      <c r="E190" s="3" t="n">
        <v>6</v>
      </c>
      <c r="F190" s="1" t="n">
        <f aca="false">COUNTA(G190:AJ190)</f>
        <v>1</v>
      </c>
      <c r="K190" s="0"/>
      <c r="L190" s="0"/>
      <c r="O190" s="0"/>
      <c r="P190" s="0"/>
      <c r="Q190" s="0"/>
      <c r="R190" s="0"/>
      <c r="S190" s="0"/>
      <c r="T190" s="0"/>
      <c r="V190" s="0"/>
      <c r="W190" s="0"/>
      <c r="X190" s="0"/>
      <c r="AA190" s="1" t="n">
        <f aca="false">COUNTIF($G190:$X190, "=Yes")</f>
        <v>0</v>
      </c>
      <c r="AMI190" s="0"/>
      <c r="AMJ190" s="0"/>
    </row>
    <row collapsed="false" customFormat="true" customHeight="false" hidden="false" ht="12.65" outlineLevel="0" r="191" s="1">
      <c r="A191" s="3" t="s">
        <v>131</v>
      </c>
      <c r="B191" s="3" t="s">
        <v>169</v>
      </c>
      <c r="C191" s="3" t="n">
        <v>3</v>
      </c>
      <c r="D191" s="38" t="s">
        <v>12</v>
      </c>
      <c r="E191" s="3" t="n">
        <v>7</v>
      </c>
      <c r="F191" s="1" t="n">
        <f aca="false">COUNTA(G191:AJ191)</f>
        <v>1</v>
      </c>
      <c r="K191" s="0"/>
      <c r="L191" s="0"/>
      <c r="O191" s="0"/>
      <c r="P191" s="0"/>
      <c r="Q191" s="0"/>
      <c r="R191" s="0"/>
      <c r="S191" s="0"/>
      <c r="T191" s="0"/>
      <c r="V191" s="0"/>
      <c r="W191" s="0"/>
      <c r="X191" s="0"/>
      <c r="AA191" s="1" t="n">
        <f aca="false">COUNTIF($G191:$X191, "=Yes")</f>
        <v>0</v>
      </c>
      <c r="AMI191" s="0"/>
      <c r="AMJ191" s="0"/>
    </row>
    <row collapsed="false" customFormat="true" customHeight="false" hidden="false" ht="12.65" outlineLevel="0" r="192" s="1">
      <c r="A192" s="3"/>
      <c r="B192" s="3"/>
      <c r="C192" s="3"/>
      <c r="D192" s="38"/>
      <c r="E192" s="3"/>
      <c r="F192" s="1" t="n">
        <f aca="false">COUNTA(G192:AJ192)</f>
        <v>0</v>
      </c>
      <c r="K192" s="0"/>
      <c r="L192" s="0"/>
      <c r="O192" s="0"/>
      <c r="P192" s="0"/>
      <c r="Q192" s="0"/>
      <c r="R192" s="0"/>
      <c r="S192" s="0"/>
      <c r="T192" s="0"/>
      <c r="V192" s="0"/>
      <c r="W192" s="0"/>
      <c r="X192" s="0"/>
      <c r="AMI192" s="0"/>
      <c r="AMJ192" s="0"/>
    </row>
    <row collapsed="false" customFormat="true" customHeight="false" hidden="false" ht="12.65" outlineLevel="0" r="193" s="1">
      <c r="A193" s="3" t="s">
        <v>177</v>
      </c>
      <c r="B193" s="3" t="s">
        <v>178</v>
      </c>
      <c r="C193" s="3" t="n">
        <v>4</v>
      </c>
      <c r="D193" s="4" t="n">
        <v>0</v>
      </c>
      <c r="E193" s="3"/>
      <c r="K193" s="0"/>
      <c r="L193" s="0"/>
      <c r="O193" s="0"/>
      <c r="P193" s="0"/>
      <c r="Q193" s="0"/>
      <c r="R193" s="0"/>
      <c r="S193" s="0"/>
      <c r="T193" s="0"/>
      <c r="V193" s="0"/>
      <c r="W193" s="0"/>
      <c r="X193" s="0"/>
      <c r="AMI193" s="0"/>
      <c r="AMJ193" s="0"/>
    </row>
    <row collapsed="false" customFormat="true" customHeight="false" hidden="false" ht="12.65" outlineLevel="0" r="194" s="1">
      <c r="A194" s="3" t="s">
        <v>177</v>
      </c>
      <c r="B194" s="3" t="s">
        <v>178</v>
      </c>
      <c r="C194" s="3" t="n">
        <v>1</v>
      </c>
      <c r="D194" s="3" t="s">
        <v>8</v>
      </c>
      <c r="E194" s="3" t="n">
        <v>1</v>
      </c>
      <c r="F194" s="1" t="n">
        <f aca="false">COUNTA(G194:AJ194)</f>
        <v>2</v>
      </c>
      <c r="J194" s="1" t="s">
        <v>1284</v>
      </c>
      <c r="K194" s="0"/>
      <c r="L194" s="0"/>
      <c r="O194" s="0"/>
      <c r="P194" s="0"/>
      <c r="Q194" s="0"/>
      <c r="R194" s="0"/>
      <c r="S194" s="0"/>
      <c r="T194" s="0"/>
      <c r="V194" s="0"/>
      <c r="W194" s="0"/>
      <c r="X194" s="0"/>
      <c r="AA194" s="1" t="n">
        <f aca="false">COUNTIF($G194:$X194, "=Yes")</f>
        <v>1</v>
      </c>
      <c r="AMI194" s="0"/>
      <c r="AMJ194" s="0"/>
    </row>
    <row collapsed="false" customFormat="true" customHeight="false" hidden="false" ht="12.65" outlineLevel="0" r="195" s="1">
      <c r="A195" s="3" t="s">
        <v>177</v>
      </c>
      <c r="B195" s="3" t="s">
        <v>178</v>
      </c>
      <c r="C195" s="3" t="n">
        <v>1</v>
      </c>
      <c r="D195" s="3" t="s">
        <v>12</v>
      </c>
      <c r="E195" s="3" t="n">
        <v>2</v>
      </c>
      <c r="F195" s="1" t="n">
        <f aca="false">COUNTA(G195:AJ195)</f>
        <v>2</v>
      </c>
      <c r="J195" s="1" t="s">
        <v>1284</v>
      </c>
      <c r="K195" s="0"/>
      <c r="L195" s="0"/>
      <c r="O195" s="0"/>
      <c r="P195" s="0"/>
      <c r="Q195" s="0"/>
      <c r="R195" s="0"/>
      <c r="S195" s="0"/>
      <c r="T195" s="0"/>
      <c r="V195" s="0"/>
      <c r="W195" s="0"/>
      <c r="X195" s="0"/>
      <c r="AA195" s="1" t="n">
        <f aca="false">COUNTIF($G195:$X195, "=Yes")</f>
        <v>1</v>
      </c>
      <c r="AMI195" s="0"/>
      <c r="AMJ195" s="0"/>
    </row>
    <row collapsed="false" customFormat="true" customHeight="false" hidden="false" ht="12.65" outlineLevel="0" r="196" s="1">
      <c r="A196" s="3" t="s">
        <v>177</v>
      </c>
      <c r="B196" s="3" t="s">
        <v>178</v>
      </c>
      <c r="C196" s="3" t="n">
        <v>1</v>
      </c>
      <c r="D196" s="3" t="s">
        <v>10</v>
      </c>
      <c r="E196" s="3" t="n">
        <v>3</v>
      </c>
      <c r="F196" s="1" t="n">
        <f aca="false">COUNTA(G196:AJ196)</f>
        <v>2</v>
      </c>
      <c r="J196" s="1" t="s">
        <v>1284</v>
      </c>
      <c r="K196" s="0"/>
      <c r="L196" s="0"/>
      <c r="O196" s="0"/>
      <c r="P196" s="0"/>
      <c r="Q196" s="0"/>
      <c r="R196" s="0"/>
      <c r="S196" s="0"/>
      <c r="T196" s="0"/>
      <c r="V196" s="0"/>
      <c r="W196" s="0"/>
      <c r="X196" s="0"/>
      <c r="AA196" s="1" t="n">
        <f aca="false">COUNTIF($G196:$X196, "=Yes")</f>
        <v>1</v>
      </c>
      <c r="AMI196" s="0"/>
      <c r="AMJ196" s="0"/>
    </row>
    <row collapsed="false" customFormat="true" customHeight="false" hidden="false" ht="12.65" outlineLevel="0" r="197" s="1">
      <c r="A197" s="3"/>
      <c r="B197" s="3"/>
      <c r="C197" s="3"/>
      <c r="D197" s="3"/>
      <c r="E197" s="3"/>
      <c r="F197" s="1" t="n">
        <f aca="false">COUNTA(G197:AJ197)</f>
        <v>0</v>
      </c>
      <c r="K197" s="0"/>
      <c r="L197" s="0"/>
      <c r="O197" s="0"/>
      <c r="P197" s="0"/>
      <c r="Q197" s="0"/>
      <c r="R197" s="0"/>
      <c r="S197" s="0"/>
      <c r="T197" s="0"/>
      <c r="V197" s="0"/>
      <c r="W197" s="0"/>
      <c r="X197" s="0"/>
      <c r="AMI197" s="0"/>
      <c r="AMJ197" s="0"/>
    </row>
    <row collapsed="false" customFormat="true" customHeight="false" hidden="false" ht="12.65" outlineLevel="0" r="198" s="1">
      <c r="A198" s="3" t="s">
        <v>177</v>
      </c>
      <c r="B198" s="3" t="s">
        <v>182</v>
      </c>
      <c r="C198" s="3" t="n">
        <v>9</v>
      </c>
      <c r="D198" s="3" t="n">
        <v>0</v>
      </c>
      <c r="E198" s="3"/>
      <c r="K198" s="0"/>
      <c r="L198" s="0"/>
      <c r="O198" s="0"/>
      <c r="P198" s="0"/>
      <c r="Q198" s="0"/>
      <c r="R198" s="0"/>
      <c r="S198" s="0"/>
      <c r="T198" s="0"/>
      <c r="V198" s="0"/>
      <c r="W198" s="0"/>
      <c r="X198" s="0"/>
      <c r="AMI198" s="0"/>
      <c r="AMJ198" s="0"/>
    </row>
    <row collapsed="false" customFormat="true" customHeight="false" hidden="false" ht="12.65" outlineLevel="0" r="199" s="1">
      <c r="A199" s="3" t="s">
        <v>177</v>
      </c>
      <c r="B199" s="3" t="s">
        <v>182</v>
      </c>
      <c r="C199" s="3" t="n">
        <v>1</v>
      </c>
      <c r="D199" s="3" t="s">
        <v>12</v>
      </c>
      <c r="E199" s="3" t="n">
        <v>1</v>
      </c>
      <c r="F199" s="1" t="n">
        <f aca="false">COUNTA(G199:AJ199)</f>
        <v>3</v>
      </c>
      <c r="J199" s="1" t="s">
        <v>1284</v>
      </c>
      <c r="K199" s="0"/>
      <c r="L199" s="0"/>
      <c r="O199" s="0"/>
      <c r="P199" s="0"/>
      <c r="Q199" s="0"/>
      <c r="R199" s="0"/>
      <c r="S199" s="37" t="s">
        <v>1284</v>
      </c>
      <c r="T199" s="0"/>
      <c r="V199" s="0"/>
      <c r="W199" s="0"/>
      <c r="X199" s="0"/>
      <c r="AA199" s="1" t="n">
        <f aca="false">COUNTIF($G199:$X199, "=Yes")</f>
        <v>2</v>
      </c>
      <c r="AMI199" s="0"/>
      <c r="AMJ199" s="0"/>
    </row>
    <row collapsed="false" customFormat="true" customHeight="false" hidden="false" ht="12.65" outlineLevel="0" r="200" s="1">
      <c r="A200" s="3" t="s">
        <v>177</v>
      </c>
      <c r="B200" s="3" t="s">
        <v>182</v>
      </c>
      <c r="C200" s="3" t="n">
        <v>1</v>
      </c>
      <c r="D200" s="3" t="s">
        <v>12</v>
      </c>
      <c r="E200" s="3" t="n">
        <v>2</v>
      </c>
      <c r="F200" s="1" t="n">
        <f aca="false">COUNTA(G200:AJ200)</f>
        <v>4</v>
      </c>
      <c r="J200" s="1" t="s">
        <v>1284</v>
      </c>
      <c r="K200" s="0"/>
      <c r="L200" s="0"/>
      <c r="N200" s="1" t="s">
        <v>1284</v>
      </c>
      <c r="O200" s="0"/>
      <c r="P200" s="0"/>
      <c r="Q200" s="0"/>
      <c r="R200" s="0"/>
      <c r="S200" s="37" t="s">
        <v>1284</v>
      </c>
      <c r="T200" s="0"/>
      <c r="V200" s="0"/>
      <c r="W200" s="0"/>
      <c r="X200" s="0"/>
      <c r="AA200" s="1" t="n">
        <f aca="false">COUNTIF($G200:$X200, "=Yes")</f>
        <v>3</v>
      </c>
      <c r="AMI200" s="0"/>
      <c r="AMJ200" s="0"/>
    </row>
    <row collapsed="false" customFormat="true" customHeight="false" hidden="false" ht="12.65" outlineLevel="0" r="201" s="1">
      <c r="A201" s="3" t="s">
        <v>177</v>
      </c>
      <c r="B201" s="3" t="s">
        <v>182</v>
      </c>
      <c r="C201" s="3" t="n">
        <v>1</v>
      </c>
      <c r="D201" s="3" t="s">
        <v>12</v>
      </c>
      <c r="E201" s="3" t="n">
        <v>3</v>
      </c>
      <c r="F201" s="1" t="n">
        <f aca="false">COUNTA(G201:AJ201)</f>
        <v>3</v>
      </c>
      <c r="J201" s="1" t="s">
        <v>1284</v>
      </c>
      <c r="K201" s="0"/>
      <c r="L201" s="0"/>
      <c r="O201" s="0"/>
      <c r="P201" s="0"/>
      <c r="Q201" s="0"/>
      <c r="R201" s="0"/>
      <c r="S201" s="37" t="s">
        <v>1284</v>
      </c>
      <c r="T201" s="0"/>
      <c r="V201" s="0"/>
      <c r="W201" s="0"/>
      <c r="X201" s="0"/>
      <c r="AA201" s="1" t="n">
        <f aca="false">COUNTIF($G201:$X201, "=Yes")</f>
        <v>2</v>
      </c>
      <c r="AMI201" s="0"/>
      <c r="AMJ201" s="0"/>
    </row>
    <row collapsed="false" customFormat="true" customHeight="false" hidden="false" ht="12.65" outlineLevel="0" r="202" s="1">
      <c r="A202" s="3" t="s">
        <v>177</v>
      </c>
      <c r="B202" s="3" t="s">
        <v>182</v>
      </c>
      <c r="C202" s="3" t="n">
        <v>1</v>
      </c>
      <c r="D202" s="3" t="s">
        <v>12</v>
      </c>
      <c r="E202" s="3" t="n">
        <v>4</v>
      </c>
      <c r="F202" s="1" t="n">
        <f aca="false">COUNTA(G202:AJ202)</f>
        <v>2</v>
      </c>
      <c r="J202" s="1" t="s">
        <v>1284</v>
      </c>
      <c r="K202" s="0"/>
      <c r="L202" s="0"/>
      <c r="O202" s="0"/>
      <c r="P202" s="0"/>
      <c r="Q202" s="0"/>
      <c r="R202" s="0"/>
      <c r="S202" s="0"/>
      <c r="T202" s="0"/>
      <c r="V202" s="0"/>
      <c r="W202" s="0"/>
      <c r="X202" s="0"/>
      <c r="AA202" s="1" t="n">
        <f aca="false">COUNTIF($G202:$X202, "=Yes")</f>
        <v>1</v>
      </c>
      <c r="AMI202" s="0"/>
      <c r="AMJ202" s="0"/>
    </row>
    <row collapsed="false" customFormat="true" customHeight="false" hidden="false" ht="12.65" outlineLevel="0" r="203" s="1">
      <c r="A203" s="3" t="s">
        <v>177</v>
      </c>
      <c r="B203" s="3" t="s">
        <v>182</v>
      </c>
      <c r="C203" s="3" t="n">
        <v>1</v>
      </c>
      <c r="D203" s="3" t="s">
        <v>12</v>
      </c>
      <c r="E203" s="3" t="n">
        <v>5</v>
      </c>
      <c r="F203" s="1" t="n">
        <f aca="false">COUNTA(G203:AJ203)</f>
        <v>3</v>
      </c>
      <c r="J203" s="1" t="s">
        <v>1284</v>
      </c>
      <c r="K203" s="0"/>
      <c r="L203" s="0"/>
      <c r="O203" s="0"/>
      <c r="P203" s="0"/>
      <c r="Q203" s="0"/>
      <c r="R203" s="0"/>
      <c r="S203" s="37" t="s">
        <v>1284</v>
      </c>
      <c r="T203" s="0"/>
      <c r="V203" s="0"/>
      <c r="W203" s="0"/>
      <c r="X203" s="0"/>
      <c r="AA203" s="1" t="n">
        <f aca="false">COUNTIF($G203:$X203, "=Yes")</f>
        <v>2</v>
      </c>
      <c r="AMI203" s="0"/>
      <c r="AMJ203" s="0"/>
    </row>
    <row collapsed="false" customFormat="true" customHeight="false" hidden="false" ht="12.65" outlineLevel="0" r="204" s="1">
      <c r="A204" s="3" t="s">
        <v>177</v>
      </c>
      <c r="B204" s="3" t="s">
        <v>182</v>
      </c>
      <c r="C204" s="3" t="n">
        <v>1</v>
      </c>
      <c r="D204" s="3" t="s">
        <v>8</v>
      </c>
      <c r="E204" s="3" t="n">
        <v>6</v>
      </c>
      <c r="F204" s="1" t="n">
        <f aca="false">COUNTA(G204:AJ204)</f>
        <v>3</v>
      </c>
      <c r="J204" s="1" t="s">
        <v>1284</v>
      </c>
      <c r="K204" s="0"/>
      <c r="L204" s="0"/>
      <c r="O204" s="0"/>
      <c r="P204" s="0"/>
      <c r="Q204" s="0"/>
      <c r="R204" s="0"/>
      <c r="S204" s="37" t="s">
        <v>1284</v>
      </c>
      <c r="T204" s="0"/>
      <c r="V204" s="0"/>
      <c r="W204" s="0"/>
      <c r="X204" s="0"/>
      <c r="AA204" s="1" t="n">
        <f aca="false">COUNTIF($G204:$X204, "=Yes")</f>
        <v>2</v>
      </c>
      <c r="AMI204" s="0"/>
      <c r="AMJ204" s="0"/>
    </row>
    <row collapsed="false" customFormat="true" customHeight="false" hidden="false" ht="12.65" outlineLevel="0" r="205" s="1">
      <c r="A205" s="3"/>
      <c r="B205" s="3"/>
      <c r="C205" s="3"/>
      <c r="D205" s="3"/>
      <c r="E205" s="3"/>
      <c r="F205" s="1" t="n">
        <f aca="false">COUNTA(G205:AJ205)</f>
        <v>0</v>
      </c>
      <c r="K205" s="0"/>
      <c r="L205" s="0"/>
      <c r="O205" s="0"/>
      <c r="P205" s="0"/>
      <c r="Q205" s="0"/>
      <c r="R205" s="0"/>
      <c r="S205" s="0"/>
      <c r="T205" s="0"/>
      <c r="V205" s="0"/>
      <c r="W205" s="0"/>
      <c r="X205" s="0"/>
      <c r="AMI205" s="0"/>
      <c r="AMJ205" s="0"/>
    </row>
    <row collapsed="false" customFormat="true" customHeight="false" hidden="false" ht="12.65" outlineLevel="0" r="206" s="1">
      <c r="A206" s="3" t="s">
        <v>177</v>
      </c>
      <c r="B206" s="3" t="s">
        <v>189</v>
      </c>
      <c r="C206" s="3" t="n">
        <v>10</v>
      </c>
      <c r="D206" s="3" t="n">
        <v>1</v>
      </c>
      <c r="E206" s="3"/>
      <c r="K206" s="0"/>
      <c r="L206" s="0"/>
      <c r="O206" s="0"/>
      <c r="P206" s="0"/>
      <c r="Q206" s="0"/>
      <c r="R206" s="0"/>
      <c r="S206" s="0"/>
      <c r="T206" s="0"/>
      <c r="V206" s="0"/>
      <c r="W206" s="0"/>
      <c r="X206" s="0"/>
      <c r="AMI206" s="0"/>
      <c r="AMJ206" s="0"/>
    </row>
    <row collapsed="false" customFormat="true" customHeight="false" hidden="false" ht="12.65" outlineLevel="0" r="207" s="1">
      <c r="A207" s="3" t="s">
        <v>177</v>
      </c>
      <c r="B207" s="3" t="s">
        <v>189</v>
      </c>
      <c r="C207" s="3" t="n">
        <v>1</v>
      </c>
      <c r="D207" s="3" t="s">
        <v>8</v>
      </c>
      <c r="E207" s="3" t="n">
        <v>1</v>
      </c>
      <c r="F207" s="1" t="n">
        <f aca="false">COUNTA(G207:AJ207)</f>
        <v>3</v>
      </c>
      <c r="J207" s="1" t="s">
        <v>1284</v>
      </c>
      <c r="K207" s="0"/>
      <c r="L207" s="0"/>
      <c r="N207" s="1" t="s">
        <v>1284</v>
      </c>
      <c r="O207" s="0"/>
      <c r="P207" s="0"/>
      <c r="Q207" s="0"/>
      <c r="R207" s="0"/>
      <c r="S207" s="0"/>
      <c r="T207" s="0"/>
      <c r="V207" s="0"/>
      <c r="W207" s="0"/>
      <c r="X207" s="0"/>
      <c r="AA207" s="1" t="n">
        <f aca="false">COUNTIF($G207:$X207, "=Yes")</f>
        <v>2</v>
      </c>
      <c r="AMI207" s="0"/>
      <c r="AMJ207" s="0"/>
    </row>
    <row collapsed="false" customFormat="true" customHeight="false" hidden="false" ht="12.65" outlineLevel="0" r="208" s="1">
      <c r="A208" s="3" t="s">
        <v>177</v>
      </c>
      <c r="B208" s="3" t="s">
        <v>189</v>
      </c>
      <c r="C208" s="3" t="n">
        <v>1</v>
      </c>
      <c r="D208" s="3" t="s">
        <v>12</v>
      </c>
      <c r="E208" s="3" t="n">
        <v>2</v>
      </c>
      <c r="F208" s="1" t="n">
        <f aca="false">COUNTA(G208:AJ208)</f>
        <v>3</v>
      </c>
      <c r="J208" s="1" t="s">
        <v>1284</v>
      </c>
      <c r="K208" s="0"/>
      <c r="L208" s="0"/>
      <c r="N208" s="1" t="s">
        <v>1284</v>
      </c>
      <c r="O208" s="0"/>
      <c r="P208" s="0"/>
      <c r="Q208" s="0"/>
      <c r="R208" s="0"/>
      <c r="S208" s="0"/>
      <c r="T208" s="0"/>
      <c r="V208" s="0"/>
      <c r="W208" s="0"/>
      <c r="X208" s="0"/>
      <c r="AA208" s="1" t="n">
        <f aca="false">COUNTIF($G208:$X208, "=Yes")</f>
        <v>2</v>
      </c>
      <c r="AMI208" s="0"/>
      <c r="AMJ208" s="0"/>
    </row>
    <row collapsed="false" customFormat="true" customHeight="false" hidden="false" ht="12.65" outlineLevel="0" r="209" s="1">
      <c r="A209" s="3" t="s">
        <v>177</v>
      </c>
      <c r="B209" s="3" t="s">
        <v>189</v>
      </c>
      <c r="C209" s="3" t="n">
        <v>1</v>
      </c>
      <c r="D209" s="3" t="s">
        <v>12</v>
      </c>
      <c r="E209" s="3" t="n">
        <v>3</v>
      </c>
      <c r="F209" s="1" t="n">
        <f aca="false">COUNTA(G209:AJ209)</f>
        <v>3</v>
      </c>
      <c r="J209" s="1" t="s">
        <v>1284</v>
      </c>
      <c r="K209" s="0"/>
      <c r="L209" s="0"/>
      <c r="N209" s="1" t="s">
        <v>1284</v>
      </c>
      <c r="O209" s="0"/>
      <c r="P209" s="0"/>
      <c r="Q209" s="0"/>
      <c r="R209" s="0"/>
      <c r="S209" s="0"/>
      <c r="T209" s="0"/>
      <c r="V209" s="0"/>
      <c r="W209" s="0"/>
      <c r="X209" s="0"/>
      <c r="AA209" s="1" t="n">
        <f aca="false">COUNTIF($G209:$X209, "=Yes")</f>
        <v>2</v>
      </c>
      <c r="AMI209" s="0"/>
      <c r="AMJ209" s="0"/>
    </row>
    <row collapsed="false" customFormat="true" customHeight="false" hidden="false" ht="12.65" outlineLevel="0" r="210" s="1">
      <c r="A210" s="3" t="s">
        <v>177</v>
      </c>
      <c r="B210" s="3" t="s">
        <v>189</v>
      </c>
      <c r="C210" s="3" t="n">
        <v>1</v>
      </c>
      <c r="D210" s="3" t="s">
        <v>10</v>
      </c>
      <c r="E210" s="3" t="n">
        <v>4</v>
      </c>
      <c r="F210" s="1" t="n">
        <f aca="false">COUNTA(G210:AJ210)</f>
        <v>3</v>
      </c>
      <c r="J210" s="1" t="s">
        <v>1284</v>
      </c>
      <c r="K210" s="0"/>
      <c r="L210" s="0"/>
      <c r="N210" s="1" t="s">
        <v>1284</v>
      </c>
      <c r="O210" s="0"/>
      <c r="P210" s="0"/>
      <c r="Q210" s="0"/>
      <c r="R210" s="0"/>
      <c r="S210" s="0"/>
      <c r="T210" s="0"/>
      <c r="V210" s="0"/>
      <c r="W210" s="0"/>
      <c r="X210" s="0"/>
      <c r="AA210" s="1" t="n">
        <f aca="false">COUNTIF($G210:$X210, "=Yes")</f>
        <v>2</v>
      </c>
      <c r="AMI210" s="0"/>
      <c r="AMJ210" s="0"/>
    </row>
    <row collapsed="false" customFormat="true" customHeight="false" hidden="false" ht="12.65" outlineLevel="0" r="211" s="1">
      <c r="A211" s="3" t="s">
        <v>177</v>
      </c>
      <c r="B211" s="3" t="s">
        <v>189</v>
      </c>
      <c r="C211" s="3" t="n">
        <v>1</v>
      </c>
      <c r="D211" s="3" t="s">
        <v>10</v>
      </c>
      <c r="E211" s="3" t="n">
        <v>5</v>
      </c>
      <c r="F211" s="1" t="n">
        <f aca="false">COUNTA(G211:AJ211)</f>
        <v>3</v>
      </c>
      <c r="J211" s="1" t="s">
        <v>1284</v>
      </c>
      <c r="K211" s="0"/>
      <c r="L211" s="0"/>
      <c r="N211" s="1" t="s">
        <v>1284</v>
      </c>
      <c r="O211" s="0"/>
      <c r="P211" s="0"/>
      <c r="Q211" s="0"/>
      <c r="R211" s="0"/>
      <c r="S211" s="0"/>
      <c r="T211" s="0"/>
      <c r="V211" s="0"/>
      <c r="W211" s="0"/>
      <c r="X211" s="0"/>
      <c r="AA211" s="1" t="n">
        <f aca="false">COUNTIF($G211:$X211, "=Yes")</f>
        <v>2</v>
      </c>
      <c r="AMI211" s="0"/>
      <c r="AMJ211" s="0"/>
    </row>
    <row collapsed="false" customFormat="true" customHeight="false" hidden="false" ht="12.65" outlineLevel="0" r="212" s="1">
      <c r="A212" s="3" t="s">
        <v>177</v>
      </c>
      <c r="B212" s="3" t="s">
        <v>189</v>
      </c>
      <c r="C212" s="3" t="n">
        <v>1</v>
      </c>
      <c r="D212" s="3" t="s">
        <v>10</v>
      </c>
      <c r="E212" s="3" t="n">
        <v>6</v>
      </c>
      <c r="F212" s="1" t="n">
        <f aca="false">COUNTA(G212:AJ212)</f>
        <v>3</v>
      </c>
      <c r="J212" s="1" t="s">
        <v>1284</v>
      </c>
      <c r="K212" s="0"/>
      <c r="L212" s="0"/>
      <c r="N212" s="1" t="s">
        <v>1284</v>
      </c>
      <c r="O212" s="0"/>
      <c r="P212" s="0"/>
      <c r="Q212" s="0"/>
      <c r="R212" s="0"/>
      <c r="S212" s="0"/>
      <c r="T212" s="0"/>
      <c r="V212" s="0"/>
      <c r="W212" s="0"/>
      <c r="X212" s="0"/>
      <c r="AA212" s="1" t="n">
        <f aca="false">COUNTIF($G212:$X212, "=Yes")</f>
        <v>2</v>
      </c>
      <c r="AMI212" s="0"/>
      <c r="AMJ212" s="0"/>
    </row>
    <row collapsed="false" customFormat="true" customHeight="false" hidden="false" ht="12.65" outlineLevel="0" r="213" s="1">
      <c r="A213" s="3" t="s">
        <v>177</v>
      </c>
      <c r="B213" s="3" t="s">
        <v>189</v>
      </c>
      <c r="C213" s="3" t="n">
        <v>2</v>
      </c>
      <c r="D213" s="3" t="s">
        <v>8</v>
      </c>
      <c r="E213" s="3" t="n">
        <v>7</v>
      </c>
      <c r="F213" s="1" t="n">
        <f aca="false">COUNTA(G213:AJ213)</f>
        <v>2</v>
      </c>
      <c r="K213" s="0"/>
      <c r="L213" s="0"/>
      <c r="N213" s="1" t="s">
        <v>1284</v>
      </c>
      <c r="O213" s="0"/>
      <c r="P213" s="0"/>
      <c r="Q213" s="0"/>
      <c r="R213" s="0"/>
      <c r="S213" s="0"/>
      <c r="T213" s="0"/>
      <c r="V213" s="0"/>
      <c r="W213" s="0"/>
      <c r="X213" s="0"/>
      <c r="AA213" s="1" t="n">
        <f aca="false">COUNTIF($G213:$X213, "=Yes")</f>
        <v>1</v>
      </c>
      <c r="AMI213" s="0"/>
      <c r="AMJ213" s="0"/>
    </row>
    <row collapsed="false" customFormat="true" customHeight="false" hidden="false" ht="12.65" outlineLevel="0" r="214" s="1">
      <c r="A214" s="3"/>
      <c r="B214" s="3"/>
      <c r="C214" s="3"/>
      <c r="D214" s="3"/>
      <c r="E214" s="3"/>
      <c r="F214" s="1" t="n">
        <f aca="false">COUNTA(G214:AJ214)</f>
        <v>0</v>
      </c>
      <c r="K214" s="0"/>
      <c r="L214" s="0"/>
      <c r="O214" s="0"/>
      <c r="P214" s="0"/>
      <c r="Q214" s="0"/>
      <c r="R214" s="0"/>
      <c r="S214" s="0"/>
      <c r="T214" s="0"/>
      <c r="V214" s="0"/>
      <c r="W214" s="0"/>
      <c r="X214" s="0"/>
      <c r="AMI214" s="0"/>
      <c r="AMJ214" s="0"/>
    </row>
    <row collapsed="false" customFormat="true" customHeight="false" hidden="false" ht="12.65" outlineLevel="0" r="215" s="1">
      <c r="A215" s="3" t="s">
        <v>177</v>
      </c>
      <c r="B215" s="3" t="s">
        <v>197</v>
      </c>
      <c r="C215" s="3" t="n">
        <v>5</v>
      </c>
      <c r="D215" s="3" t="n">
        <v>0</v>
      </c>
      <c r="E215" s="3"/>
      <c r="K215" s="0"/>
      <c r="L215" s="0"/>
      <c r="O215" s="0"/>
      <c r="P215" s="0"/>
      <c r="Q215" s="0"/>
      <c r="R215" s="0"/>
      <c r="S215" s="0"/>
      <c r="T215" s="0"/>
      <c r="V215" s="0"/>
      <c r="W215" s="0"/>
      <c r="X215" s="0"/>
      <c r="AMI215" s="0"/>
      <c r="AMJ215" s="0"/>
    </row>
    <row collapsed="false" customFormat="true" customHeight="false" hidden="false" ht="12.65" outlineLevel="0" r="216" s="1">
      <c r="A216" s="3" t="s">
        <v>177</v>
      </c>
      <c r="B216" s="3" t="s">
        <v>197</v>
      </c>
      <c r="C216" s="3" t="n">
        <v>1</v>
      </c>
      <c r="D216" s="3" t="s">
        <v>12</v>
      </c>
      <c r="E216" s="3" t="n">
        <v>1</v>
      </c>
      <c r="F216" s="1" t="n">
        <f aca="false">COUNTA(G216:AJ216)</f>
        <v>3</v>
      </c>
      <c r="J216" s="1" t="s">
        <v>1284</v>
      </c>
      <c r="K216" s="0"/>
      <c r="L216" s="0"/>
      <c r="M216" s="1" t="s">
        <v>1284</v>
      </c>
      <c r="O216" s="0"/>
      <c r="P216" s="0"/>
      <c r="Q216" s="0"/>
      <c r="R216" s="0"/>
      <c r="S216" s="0"/>
      <c r="T216" s="0"/>
      <c r="V216" s="0"/>
      <c r="W216" s="0"/>
      <c r="X216" s="0"/>
      <c r="AA216" s="1" t="n">
        <f aca="false">COUNTIF($G216:$X216, "=Yes")</f>
        <v>2</v>
      </c>
      <c r="AMI216" s="0"/>
      <c r="AMJ216" s="0"/>
    </row>
    <row collapsed="false" customFormat="true" customHeight="false" hidden="false" ht="12.65" outlineLevel="0" r="217" s="1">
      <c r="A217" s="3" t="s">
        <v>177</v>
      </c>
      <c r="B217" s="3" t="s">
        <v>197</v>
      </c>
      <c r="C217" s="3" t="n">
        <v>1</v>
      </c>
      <c r="D217" s="3" t="s">
        <v>12</v>
      </c>
      <c r="E217" s="3" t="n">
        <v>2</v>
      </c>
      <c r="F217" s="1" t="n">
        <f aca="false">COUNTA(G217:AJ217)</f>
        <v>4</v>
      </c>
      <c r="J217" s="1" t="s">
        <v>1284</v>
      </c>
      <c r="K217" s="0"/>
      <c r="L217" s="0"/>
      <c r="M217" s="1" t="s">
        <v>1284</v>
      </c>
      <c r="N217" s="1" t="s">
        <v>1284</v>
      </c>
      <c r="O217" s="0"/>
      <c r="P217" s="0"/>
      <c r="Q217" s="0"/>
      <c r="R217" s="0"/>
      <c r="S217" s="0"/>
      <c r="T217" s="0"/>
      <c r="V217" s="0"/>
      <c r="W217" s="0"/>
      <c r="X217" s="0"/>
      <c r="AA217" s="1" t="n">
        <f aca="false">COUNTIF($G217:$X217, "=Yes")</f>
        <v>3</v>
      </c>
      <c r="AMI217" s="0"/>
      <c r="AMJ217" s="0"/>
    </row>
    <row collapsed="false" customFormat="true" customHeight="false" hidden="false" ht="12.65" outlineLevel="0" r="218" s="1">
      <c r="A218" s="3" t="s">
        <v>177</v>
      </c>
      <c r="B218" s="3" t="s">
        <v>197</v>
      </c>
      <c r="C218" s="3" t="n">
        <v>1</v>
      </c>
      <c r="D218" s="3" t="s">
        <v>12</v>
      </c>
      <c r="E218" s="3" t="n">
        <v>3</v>
      </c>
      <c r="F218" s="1" t="n">
        <f aca="false">COUNTA(G218:AJ218)</f>
        <v>3</v>
      </c>
      <c r="J218" s="1" t="s">
        <v>1284</v>
      </c>
      <c r="K218" s="0"/>
      <c r="L218" s="0"/>
      <c r="M218" s="1" t="s">
        <v>1284</v>
      </c>
      <c r="O218" s="0"/>
      <c r="P218" s="0"/>
      <c r="Q218" s="0"/>
      <c r="R218" s="0"/>
      <c r="S218" s="0"/>
      <c r="T218" s="0"/>
      <c r="V218" s="0"/>
      <c r="W218" s="0"/>
      <c r="X218" s="0"/>
      <c r="AA218" s="1" t="n">
        <f aca="false">COUNTIF($G218:$X218, "=Yes")</f>
        <v>2</v>
      </c>
      <c r="AMI218" s="0"/>
      <c r="AMJ218" s="0"/>
    </row>
    <row collapsed="false" customFormat="true" customHeight="false" hidden="false" ht="12.65" outlineLevel="0" r="219" s="1">
      <c r="A219" s="3" t="s">
        <v>177</v>
      </c>
      <c r="B219" s="3" t="s">
        <v>197</v>
      </c>
      <c r="C219" s="3" t="n">
        <v>1</v>
      </c>
      <c r="D219" s="3" t="s">
        <v>12</v>
      </c>
      <c r="E219" s="3" t="n">
        <v>4</v>
      </c>
      <c r="F219" s="1" t="n">
        <f aca="false">COUNTA(G219:AJ219)</f>
        <v>3</v>
      </c>
      <c r="J219" s="1" t="s">
        <v>1284</v>
      </c>
      <c r="K219" s="0"/>
      <c r="L219" s="0"/>
      <c r="M219" s="1" t="s">
        <v>1284</v>
      </c>
      <c r="O219" s="0"/>
      <c r="P219" s="0"/>
      <c r="Q219" s="0"/>
      <c r="R219" s="0"/>
      <c r="S219" s="0"/>
      <c r="T219" s="0"/>
      <c r="V219" s="0"/>
      <c r="W219" s="0"/>
      <c r="X219" s="0"/>
      <c r="AA219" s="1" t="n">
        <f aca="false">COUNTIF($G219:$X219, "=Yes")</f>
        <v>2</v>
      </c>
      <c r="AMI219" s="0"/>
      <c r="AMJ219" s="0"/>
    </row>
    <row collapsed="false" customFormat="true" customHeight="false" hidden="false" ht="12.65" outlineLevel="0" r="220" s="1">
      <c r="A220" s="3" t="s">
        <v>177</v>
      </c>
      <c r="B220" s="3" t="s">
        <v>197</v>
      </c>
      <c r="C220" s="3" t="n">
        <v>1</v>
      </c>
      <c r="D220" s="3" t="s">
        <v>12</v>
      </c>
      <c r="E220" s="3" t="n">
        <v>5</v>
      </c>
      <c r="F220" s="1" t="n">
        <f aca="false">COUNTA(G220:AJ220)</f>
        <v>2</v>
      </c>
      <c r="K220" s="0"/>
      <c r="L220" s="0"/>
      <c r="M220" s="1" t="s">
        <v>1284</v>
      </c>
      <c r="O220" s="0"/>
      <c r="P220" s="0"/>
      <c r="Q220" s="0"/>
      <c r="R220" s="0"/>
      <c r="S220" s="0"/>
      <c r="T220" s="0"/>
      <c r="V220" s="0"/>
      <c r="W220" s="0"/>
      <c r="X220" s="0"/>
      <c r="AA220" s="1" t="n">
        <f aca="false">COUNTIF($G220:$X220, "=Yes")</f>
        <v>1</v>
      </c>
      <c r="AMI220" s="0"/>
      <c r="AMJ220" s="0"/>
    </row>
    <row collapsed="false" customFormat="true" customHeight="false" hidden="false" ht="12.65" outlineLevel="0" r="221" s="1">
      <c r="A221" s="3" t="s">
        <v>177</v>
      </c>
      <c r="B221" s="3" t="s">
        <v>197</v>
      </c>
      <c r="C221" s="3" t="n">
        <v>1</v>
      </c>
      <c r="D221" s="3" t="s">
        <v>12</v>
      </c>
      <c r="E221" s="3" t="n">
        <v>6</v>
      </c>
      <c r="F221" s="1" t="n">
        <f aca="false">COUNTA(G221:AJ221)</f>
        <v>2</v>
      </c>
      <c r="K221" s="0"/>
      <c r="L221" s="0"/>
      <c r="M221" s="1" t="s">
        <v>1284</v>
      </c>
      <c r="O221" s="0"/>
      <c r="P221" s="0"/>
      <c r="Q221" s="0"/>
      <c r="R221" s="0"/>
      <c r="S221" s="0"/>
      <c r="T221" s="0"/>
      <c r="V221" s="0"/>
      <c r="W221" s="0"/>
      <c r="X221" s="0"/>
      <c r="AA221" s="1" t="n">
        <f aca="false">COUNTIF($G221:$X221, "=Yes")</f>
        <v>1</v>
      </c>
      <c r="AMI221" s="0"/>
      <c r="AMJ221" s="0"/>
    </row>
    <row collapsed="false" customFormat="true" customHeight="false" hidden="false" ht="12.65" outlineLevel="0" r="222" s="1">
      <c r="A222" s="3" t="s">
        <v>177</v>
      </c>
      <c r="B222" s="3" t="s">
        <v>197</v>
      </c>
      <c r="C222" s="3" t="n">
        <v>1</v>
      </c>
      <c r="D222" s="3" t="s">
        <v>12</v>
      </c>
      <c r="E222" s="3" t="n">
        <v>7</v>
      </c>
      <c r="F222" s="1" t="n">
        <f aca="false">COUNTA(G222:AJ222)</f>
        <v>5</v>
      </c>
      <c r="G222" s="1" t="s">
        <v>1284</v>
      </c>
      <c r="H222" s="1" t="s">
        <v>1284</v>
      </c>
      <c r="J222" s="1" t="s">
        <v>1284</v>
      </c>
      <c r="K222" s="0"/>
      <c r="L222" s="0"/>
      <c r="M222" s="1" t="s">
        <v>1284</v>
      </c>
      <c r="O222" s="0"/>
      <c r="P222" s="0"/>
      <c r="Q222" s="0"/>
      <c r="R222" s="0"/>
      <c r="S222" s="0"/>
      <c r="T222" s="0"/>
      <c r="V222" s="0"/>
      <c r="W222" s="0"/>
      <c r="X222" s="0"/>
      <c r="AA222" s="1" t="n">
        <f aca="false">COUNTIF($G222:$X222, "=Yes")</f>
        <v>4</v>
      </c>
      <c r="AMI222" s="0"/>
      <c r="AMJ222" s="0"/>
    </row>
    <row collapsed="false" customFormat="true" customHeight="false" hidden="false" ht="12.65" outlineLevel="0" r="223" s="1">
      <c r="A223" s="3"/>
      <c r="B223" s="3"/>
      <c r="C223" s="3"/>
      <c r="D223" s="3"/>
      <c r="E223" s="3"/>
      <c r="F223" s="1" t="n">
        <f aca="false">COUNTA(G223:AJ223)</f>
        <v>0</v>
      </c>
      <c r="K223" s="0"/>
      <c r="L223" s="0"/>
      <c r="O223" s="0"/>
      <c r="P223" s="0"/>
      <c r="Q223" s="0"/>
      <c r="R223" s="0"/>
      <c r="S223" s="0"/>
      <c r="T223" s="0"/>
      <c r="V223" s="0"/>
      <c r="W223" s="0"/>
      <c r="X223" s="0"/>
      <c r="AMI223" s="0"/>
      <c r="AMJ223" s="0"/>
    </row>
    <row collapsed="false" customFormat="true" customHeight="false" hidden="false" ht="12.65" outlineLevel="0" r="224" s="1">
      <c r="A224" s="3" t="s">
        <v>177</v>
      </c>
      <c r="B224" s="3" t="s">
        <v>205</v>
      </c>
      <c r="C224" s="3" t="n">
        <v>3</v>
      </c>
      <c r="D224" s="3" t="n">
        <v>1</v>
      </c>
      <c r="E224" s="3"/>
      <c r="K224" s="0"/>
      <c r="L224" s="0"/>
      <c r="O224" s="0"/>
      <c r="P224" s="0"/>
      <c r="Q224" s="0"/>
      <c r="R224" s="0"/>
      <c r="S224" s="0"/>
      <c r="T224" s="0"/>
      <c r="V224" s="0"/>
      <c r="W224" s="0"/>
      <c r="X224" s="0"/>
      <c r="AMI224" s="0"/>
      <c r="AMJ224" s="0"/>
    </row>
    <row collapsed="false" customFormat="true" customHeight="false" hidden="false" ht="12.65" outlineLevel="0" r="225" s="1">
      <c r="A225" s="3" t="s">
        <v>177</v>
      </c>
      <c r="B225" s="3" t="s">
        <v>205</v>
      </c>
      <c r="C225" s="3" t="n">
        <v>1</v>
      </c>
      <c r="D225" s="3" t="s">
        <v>8</v>
      </c>
      <c r="E225" s="3" t="n">
        <v>1</v>
      </c>
      <c r="F225" s="1" t="n">
        <f aca="false">COUNTA(G225:AJ225)</f>
        <v>3</v>
      </c>
      <c r="J225" s="1" t="s">
        <v>1284</v>
      </c>
      <c r="K225" s="0"/>
      <c r="L225" s="0"/>
      <c r="M225" s="1" t="s">
        <v>1284</v>
      </c>
      <c r="O225" s="0"/>
      <c r="P225" s="0"/>
      <c r="Q225" s="0"/>
      <c r="R225" s="0"/>
      <c r="S225" s="0"/>
      <c r="T225" s="0"/>
      <c r="V225" s="0"/>
      <c r="W225" s="0"/>
      <c r="X225" s="0"/>
      <c r="AA225" s="1" t="n">
        <f aca="false">COUNTIF($G225:$X225, "=Yes")</f>
        <v>2</v>
      </c>
      <c r="AMI225" s="0"/>
      <c r="AMJ225" s="0"/>
    </row>
    <row collapsed="false" customFormat="true" customHeight="false" hidden="false" ht="12.65" outlineLevel="0" r="226" s="1">
      <c r="A226" s="3" t="s">
        <v>177</v>
      </c>
      <c r="B226" s="3" t="s">
        <v>205</v>
      </c>
      <c r="C226" s="3" t="n">
        <v>1</v>
      </c>
      <c r="D226" s="3" t="s">
        <v>12</v>
      </c>
      <c r="E226" s="3" t="n">
        <v>2</v>
      </c>
      <c r="F226" s="1" t="n">
        <f aca="false">COUNTA(G226:AJ226)</f>
        <v>3</v>
      </c>
      <c r="I226" s="1" t="s">
        <v>1288</v>
      </c>
      <c r="K226" s="0"/>
      <c r="L226" s="0"/>
      <c r="M226" s="1" t="s">
        <v>1284</v>
      </c>
      <c r="O226" s="0"/>
      <c r="P226" s="0"/>
      <c r="Q226" s="0"/>
      <c r="R226" s="0"/>
      <c r="S226" s="0"/>
      <c r="T226" s="0"/>
      <c r="V226" s="0"/>
      <c r="W226" s="0"/>
      <c r="X226" s="0"/>
      <c r="AA226" s="1" t="n">
        <f aca="false">COUNTIF($G226:$X226, "=Yes")</f>
        <v>1</v>
      </c>
      <c r="AMI226" s="0"/>
      <c r="AMJ226" s="0"/>
    </row>
    <row collapsed="false" customFormat="true" customHeight="false" hidden="false" ht="12.65" outlineLevel="0" r="227" s="1">
      <c r="A227" s="3" t="s">
        <v>177</v>
      </c>
      <c r="B227" s="3" t="s">
        <v>205</v>
      </c>
      <c r="C227" s="3" t="n">
        <v>1</v>
      </c>
      <c r="D227" s="3" t="s">
        <v>12</v>
      </c>
      <c r="E227" s="3" t="n">
        <v>3</v>
      </c>
      <c r="F227" s="1" t="n">
        <f aca="false">COUNTA(G227:AJ227)</f>
        <v>2</v>
      </c>
      <c r="I227" s="1" t="s">
        <v>1288</v>
      </c>
      <c r="K227" s="0"/>
      <c r="L227" s="0"/>
      <c r="O227" s="0"/>
      <c r="P227" s="0"/>
      <c r="Q227" s="0"/>
      <c r="R227" s="0"/>
      <c r="S227" s="0"/>
      <c r="T227" s="0"/>
      <c r="V227" s="0"/>
      <c r="W227" s="0"/>
      <c r="X227" s="0"/>
      <c r="AA227" s="1" t="n">
        <f aca="false">COUNTIF($G227:$X227, "=Yes")</f>
        <v>0</v>
      </c>
      <c r="AMI227" s="0"/>
      <c r="AMJ227" s="0"/>
    </row>
    <row collapsed="false" customFormat="true" customHeight="false" hidden="false" ht="12.65" outlineLevel="0" r="228" s="1">
      <c r="A228" s="3" t="s">
        <v>177</v>
      </c>
      <c r="B228" s="3" t="s">
        <v>205</v>
      </c>
      <c r="C228" s="3" t="n">
        <v>1</v>
      </c>
      <c r="D228" s="3" t="s">
        <v>12</v>
      </c>
      <c r="E228" s="3" t="n">
        <v>4</v>
      </c>
      <c r="F228" s="1" t="n">
        <f aca="false">COUNTA(G228:AJ228)</f>
        <v>3</v>
      </c>
      <c r="J228" s="1" t="s">
        <v>1284</v>
      </c>
      <c r="K228" s="0"/>
      <c r="L228" s="0"/>
      <c r="M228" s="1" t="s">
        <v>1284</v>
      </c>
      <c r="O228" s="0"/>
      <c r="P228" s="0"/>
      <c r="Q228" s="0"/>
      <c r="R228" s="0"/>
      <c r="S228" s="0"/>
      <c r="T228" s="0"/>
      <c r="V228" s="0"/>
      <c r="W228" s="0"/>
      <c r="X228" s="0"/>
      <c r="AA228" s="1" t="n">
        <f aca="false">COUNTIF($G228:$X228, "=Yes")</f>
        <v>2</v>
      </c>
      <c r="AMI228" s="0"/>
      <c r="AMJ228" s="0"/>
    </row>
    <row collapsed="false" customFormat="true" customHeight="false" hidden="false" ht="12.65" outlineLevel="0" r="229" s="1">
      <c r="A229" s="3" t="s">
        <v>177</v>
      </c>
      <c r="B229" s="3" t="s">
        <v>205</v>
      </c>
      <c r="C229" s="3" t="n">
        <v>2</v>
      </c>
      <c r="D229" s="3" t="s">
        <v>12</v>
      </c>
      <c r="E229" s="3" t="n">
        <v>5</v>
      </c>
      <c r="F229" s="1" t="n">
        <f aca="false">COUNTA(G229:AJ229)</f>
        <v>2</v>
      </c>
      <c r="K229" s="0"/>
      <c r="L229" s="0"/>
      <c r="M229" s="1" t="s">
        <v>1284</v>
      </c>
      <c r="O229" s="0"/>
      <c r="P229" s="0"/>
      <c r="Q229" s="0"/>
      <c r="R229" s="0"/>
      <c r="S229" s="0"/>
      <c r="T229" s="0"/>
      <c r="V229" s="0"/>
      <c r="W229" s="0"/>
      <c r="X229" s="0"/>
      <c r="AA229" s="1" t="n">
        <f aca="false">COUNTIF($G229:$X229, "=Yes")</f>
        <v>1</v>
      </c>
      <c r="AMI229" s="0"/>
      <c r="AMJ229" s="0"/>
    </row>
    <row collapsed="false" customFormat="true" customHeight="false" hidden="false" ht="12.65" outlineLevel="0" r="230" s="1">
      <c r="A230" s="3" t="s">
        <v>177</v>
      </c>
      <c r="B230" s="3" t="s">
        <v>205</v>
      </c>
      <c r="C230" s="3" t="n">
        <v>2</v>
      </c>
      <c r="D230" s="3" t="s">
        <v>12</v>
      </c>
      <c r="E230" s="3" t="n">
        <v>6</v>
      </c>
      <c r="F230" s="1" t="n">
        <f aca="false">COUNTA(G230:AJ230)</f>
        <v>2</v>
      </c>
      <c r="K230" s="0"/>
      <c r="L230" s="0"/>
      <c r="M230" s="1" t="s">
        <v>1285</v>
      </c>
      <c r="O230" s="0"/>
      <c r="P230" s="0"/>
      <c r="Q230" s="0"/>
      <c r="R230" s="0"/>
      <c r="S230" s="0"/>
      <c r="T230" s="0"/>
      <c r="V230" s="0"/>
      <c r="W230" s="0"/>
      <c r="X230" s="0"/>
      <c r="AA230" s="1" t="n">
        <f aca="false">COUNTIF($G230:$X230, "=Yes")</f>
        <v>0</v>
      </c>
      <c r="AMI230" s="0"/>
      <c r="AMJ230" s="0"/>
    </row>
    <row collapsed="false" customFormat="true" customHeight="false" hidden="false" ht="12.65" outlineLevel="0" r="231" s="1">
      <c r="A231" s="3"/>
      <c r="B231" s="3"/>
      <c r="C231" s="3"/>
      <c r="D231" s="3"/>
      <c r="E231" s="3"/>
      <c r="F231" s="1" t="n">
        <f aca="false">COUNTA(G231:AJ231)</f>
        <v>0</v>
      </c>
      <c r="K231" s="0"/>
      <c r="L231" s="0"/>
      <c r="O231" s="0"/>
      <c r="P231" s="0"/>
      <c r="Q231" s="0"/>
      <c r="R231" s="0"/>
      <c r="S231" s="0"/>
      <c r="T231" s="0"/>
      <c r="V231" s="0"/>
      <c r="W231" s="0"/>
      <c r="X231" s="0"/>
      <c r="AMI231" s="0"/>
      <c r="AMJ231" s="0"/>
    </row>
    <row collapsed="false" customFormat="true" customHeight="false" hidden="false" ht="12.65" outlineLevel="0" r="232" s="1">
      <c r="A232" s="3" t="s">
        <v>177</v>
      </c>
      <c r="B232" s="3" t="s">
        <v>212</v>
      </c>
      <c r="C232" s="3" t="n">
        <v>6</v>
      </c>
      <c r="D232" s="3" t="n">
        <v>2</v>
      </c>
      <c r="E232" s="3"/>
      <c r="K232" s="0"/>
      <c r="L232" s="0"/>
      <c r="O232" s="0"/>
      <c r="P232" s="0"/>
      <c r="Q232" s="0"/>
      <c r="R232" s="0"/>
      <c r="S232" s="0"/>
      <c r="T232" s="0"/>
      <c r="V232" s="0"/>
      <c r="W232" s="0"/>
      <c r="X232" s="0"/>
      <c r="AMI232" s="0"/>
      <c r="AMJ232" s="0"/>
    </row>
    <row collapsed="false" customFormat="true" customHeight="false" hidden="false" ht="12.65" outlineLevel="0" r="233" s="1">
      <c r="A233" s="3" t="s">
        <v>177</v>
      </c>
      <c r="B233" s="3" t="s">
        <v>212</v>
      </c>
      <c r="C233" s="3" t="n">
        <v>1</v>
      </c>
      <c r="D233" s="3" t="s">
        <v>12</v>
      </c>
      <c r="E233" s="3" t="n">
        <v>1</v>
      </c>
      <c r="F233" s="1" t="n">
        <f aca="false">COUNTA(G233:AJ233)</f>
        <v>3</v>
      </c>
      <c r="K233" s="0"/>
      <c r="L233" s="0"/>
      <c r="M233" s="1" t="s">
        <v>1284</v>
      </c>
      <c r="O233" s="0"/>
      <c r="P233" s="0"/>
      <c r="Q233" s="0"/>
      <c r="R233" s="0"/>
      <c r="S233" s="37" t="s">
        <v>1284</v>
      </c>
      <c r="T233" s="0"/>
      <c r="V233" s="0"/>
      <c r="W233" s="0"/>
      <c r="X233" s="0"/>
      <c r="AA233" s="1" t="n">
        <f aca="false">COUNTIF($G233:$X233, "=Yes")</f>
        <v>2</v>
      </c>
      <c r="AMI233" s="0"/>
      <c r="AMJ233" s="0"/>
    </row>
    <row collapsed="false" customFormat="true" customHeight="false" hidden="false" ht="12.65" outlineLevel="0" r="234" s="1">
      <c r="A234" s="3" t="s">
        <v>177</v>
      </c>
      <c r="B234" s="3" t="s">
        <v>212</v>
      </c>
      <c r="C234" s="3" t="n">
        <v>1</v>
      </c>
      <c r="D234" s="3" t="s">
        <v>12</v>
      </c>
      <c r="E234" s="3" t="n">
        <v>2</v>
      </c>
      <c r="F234" s="1" t="n">
        <f aca="false">COUNTA(G234:AJ234)</f>
        <v>3</v>
      </c>
      <c r="K234" s="0"/>
      <c r="L234" s="0"/>
      <c r="M234" s="1" t="s">
        <v>1284</v>
      </c>
      <c r="O234" s="0"/>
      <c r="P234" s="0"/>
      <c r="Q234" s="0"/>
      <c r="R234" s="0"/>
      <c r="S234" s="37" t="s">
        <v>1284</v>
      </c>
      <c r="T234" s="0"/>
      <c r="V234" s="0"/>
      <c r="W234" s="0"/>
      <c r="X234" s="0"/>
      <c r="AA234" s="1" t="n">
        <f aca="false">COUNTIF($G234:$X234, "=Yes")</f>
        <v>2</v>
      </c>
      <c r="AMI234" s="0"/>
      <c r="AMJ234" s="0"/>
    </row>
    <row collapsed="false" customFormat="true" customHeight="false" hidden="false" ht="12.65" outlineLevel="0" r="235" s="1">
      <c r="A235" s="3" t="s">
        <v>177</v>
      </c>
      <c r="B235" s="3" t="s">
        <v>212</v>
      </c>
      <c r="C235" s="3" t="n">
        <v>1</v>
      </c>
      <c r="D235" s="3" t="s">
        <v>12</v>
      </c>
      <c r="E235" s="3" t="n">
        <v>3</v>
      </c>
      <c r="F235" s="1" t="n">
        <f aca="false">COUNTA(G235:AJ235)</f>
        <v>1</v>
      </c>
      <c r="K235" s="0"/>
      <c r="L235" s="0"/>
      <c r="O235" s="0"/>
      <c r="P235" s="0"/>
      <c r="Q235" s="0"/>
      <c r="R235" s="0"/>
      <c r="S235" s="0"/>
      <c r="T235" s="0"/>
      <c r="V235" s="0"/>
      <c r="W235" s="0"/>
      <c r="X235" s="0"/>
      <c r="AA235" s="1" t="n">
        <f aca="false">COUNTIF($G235:$X235, "=Yes")</f>
        <v>0</v>
      </c>
      <c r="AMI235" s="0"/>
      <c r="AMJ235" s="0"/>
    </row>
    <row collapsed="false" customFormat="true" customHeight="false" hidden="false" ht="12.65" outlineLevel="0" r="236" s="1">
      <c r="A236" s="3" t="s">
        <v>177</v>
      </c>
      <c r="B236" s="3" t="s">
        <v>212</v>
      </c>
      <c r="C236" s="3" t="n">
        <v>1</v>
      </c>
      <c r="D236" s="3" t="s">
        <v>12</v>
      </c>
      <c r="E236" s="3" t="n">
        <v>4</v>
      </c>
      <c r="F236" s="1" t="n">
        <f aca="false">COUNTA(G236:AJ236)</f>
        <v>2</v>
      </c>
      <c r="K236" s="0"/>
      <c r="L236" s="0"/>
      <c r="O236" s="0"/>
      <c r="P236" s="0"/>
      <c r="Q236" s="0"/>
      <c r="R236" s="0"/>
      <c r="S236" s="37" t="s">
        <v>1284</v>
      </c>
      <c r="T236" s="0"/>
      <c r="V236" s="0"/>
      <c r="W236" s="0"/>
      <c r="X236" s="0"/>
      <c r="AA236" s="1" t="n">
        <f aca="false">COUNTIF($G236:$X236, "=Yes")</f>
        <v>1</v>
      </c>
      <c r="AMI236" s="0"/>
      <c r="AMJ236" s="0"/>
    </row>
    <row collapsed="false" customFormat="true" customHeight="false" hidden="false" ht="12.65" outlineLevel="0" r="237" s="1">
      <c r="A237" s="3" t="s">
        <v>177</v>
      </c>
      <c r="B237" s="3" t="s">
        <v>212</v>
      </c>
      <c r="C237" s="3" t="n">
        <v>1</v>
      </c>
      <c r="D237" s="3" t="s">
        <v>12</v>
      </c>
      <c r="E237" s="3" t="n">
        <v>5</v>
      </c>
      <c r="F237" s="1" t="n">
        <f aca="false">COUNTA(G237:AJ237)</f>
        <v>2</v>
      </c>
      <c r="K237" s="0"/>
      <c r="L237" s="0"/>
      <c r="M237" s="1" t="s">
        <v>1284</v>
      </c>
      <c r="O237" s="0"/>
      <c r="P237" s="0"/>
      <c r="Q237" s="0"/>
      <c r="R237" s="0"/>
      <c r="S237" s="0"/>
      <c r="T237" s="0"/>
      <c r="V237" s="0"/>
      <c r="W237" s="0"/>
      <c r="X237" s="0"/>
      <c r="AA237" s="1" t="n">
        <f aca="false">COUNTIF($G237:$X237, "=Yes")</f>
        <v>1</v>
      </c>
      <c r="AMI237" s="0"/>
      <c r="AMJ237" s="0"/>
    </row>
    <row collapsed="false" customFormat="true" customHeight="false" hidden="false" ht="12.65" outlineLevel="0" r="238" s="1">
      <c r="A238" s="3" t="s">
        <v>177</v>
      </c>
      <c r="B238" s="3" t="s">
        <v>212</v>
      </c>
      <c r="C238" s="3" t="n">
        <v>1</v>
      </c>
      <c r="D238" s="3" t="s">
        <v>12</v>
      </c>
      <c r="E238" s="3" t="n">
        <v>6</v>
      </c>
      <c r="F238" s="1" t="n">
        <f aca="false">COUNTA(G238:AJ238)</f>
        <v>2</v>
      </c>
      <c r="K238" s="0"/>
      <c r="L238" s="0"/>
      <c r="M238" s="1" t="s">
        <v>1284</v>
      </c>
      <c r="O238" s="0"/>
      <c r="P238" s="0"/>
      <c r="Q238" s="0"/>
      <c r="R238" s="0"/>
      <c r="S238" s="0"/>
      <c r="T238" s="0"/>
      <c r="V238" s="0"/>
      <c r="W238" s="0"/>
      <c r="X238" s="0"/>
      <c r="AA238" s="1" t="n">
        <f aca="false">COUNTIF($G238:$X238, "=Yes")</f>
        <v>1</v>
      </c>
      <c r="AMI238" s="0"/>
      <c r="AMJ238" s="0"/>
    </row>
    <row collapsed="false" customFormat="true" customHeight="false" hidden="false" ht="12.65" outlineLevel="0" r="239" s="1">
      <c r="A239" s="3" t="s">
        <v>177</v>
      </c>
      <c r="B239" s="3" t="s">
        <v>212</v>
      </c>
      <c r="C239" s="3" t="n">
        <v>2</v>
      </c>
      <c r="D239" s="3" t="s">
        <v>12</v>
      </c>
      <c r="E239" s="3" t="n">
        <v>7</v>
      </c>
      <c r="F239" s="1" t="n">
        <f aca="false">COUNTA(G239:AJ239)</f>
        <v>1</v>
      </c>
      <c r="K239" s="0"/>
      <c r="L239" s="0"/>
      <c r="O239" s="0"/>
      <c r="P239" s="0"/>
      <c r="Q239" s="0"/>
      <c r="R239" s="0"/>
      <c r="S239" s="0"/>
      <c r="T239" s="0"/>
      <c r="V239" s="0"/>
      <c r="W239" s="0"/>
      <c r="X239" s="0"/>
      <c r="AA239" s="1" t="n">
        <f aca="false">COUNTIF($G239:$X239, "=Yes")</f>
        <v>0</v>
      </c>
      <c r="AMI239" s="0"/>
      <c r="AMJ239" s="0"/>
    </row>
    <row collapsed="false" customFormat="true" customHeight="false" hidden="false" ht="12.65" outlineLevel="0" r="240" s="1">
      <c r="A240" s="3"/>
      <c r="B240" s="3"/>
      <c r="C240" s="3"/>
      <c r="D240" s="3"/>
      <c r="E240" s="3"/>
      <c r="F240" s="1" t="n">
        <f aca="false">COUNTA(G240:AJ240)</f>
        <v>0</v>
      </c>
      <c r="K240" s="0"/>
      <c r="L240" s="0"/>
      <c r="O240" s="0"/>
      <c r="P240" s="0"/>
      <c r="Q240" s="0"/>
      <c r="R240" s="0"/>
      <c r="S240" s="0"/>
      <c r="T240" s="0"/>
      <c r="V240" s="0"/>
      <c r="W240" s="0"/>
      <c r="X240" s="0"/>
      <c r="AMI240" s="0"/>
      <c r="AMJ240" s="0"/>
    </row>
    <row collapsed="false" customFormat="true" customHeight="false" hidden="false" ht="12.65" outlineLevel="0" r="241" s="1">
      <c r="A241" s="3" t="s">
        <v>220</v>
      </c>
      <c r="B241" s="3" t="s">
        <v>221</v>
      </c>
      <c r="C241" s="3" t="n">
        <v>2</v>
      </c>
      <c r="D241" s="3" t="n">
        <v>1</v>
      </c>
      <c r="E241" s="3"/>
      <c r="K241" s="0"/>
      <c r="L241" s="0"/>
      <c r="O241" s="0"/>
      <c r="P241" s="0"/>
      <c r="Q241" s="0"/>
      <c r="R241" s="0"/>
      <c r="S241" s="0"/>
      <c r="T241" s="0"/>
      <c r="V241" s="0"/>
      <c r="W241" s="0"/>
      <c r="X241" s="0"/>
      <c r="AMI241" s="0"/>
      <c r="AMJ241" s="0"/>
    </row>
    <row collapsed="false" customFormat="true" customHeight="false" hidden="false" ht="12.65" outlineLevel="0" r="242" s="1">
      <c r="A242" s="3" t="s">
        <v>220</v>
      </c>
      <c r="B242" s="3" t="s">
        <v>221</v>
      </c>
      <c r="C242" s="3" t="n">
        <v>1</v>
      </c>
      <c r="D242" s="3" t="s">
        <v>8</v>
      </c>
      <c r="E242" s="3" t="n">
        <v>1</v>
      </c>
      <c r="F242" s="1" t="n">
        <f aca="false">COUNTA(G242:AJ242)</f>
        <v>2</v>
      </c>
      <c r="G242" s="1" t="s">
        <v>1284</v>
      </c>
      <c r="K242" s="0"/>
      <c r="L242" s="0"/>
      <c r="O242" s="0"/>
      <c r="P242" s="0"/>
      <c r="Q242" s="0"/>
      <c r="R242" s="0"/>
      <c r="S242" s="0"/>
      <c r="T242" s="0"/>
      <c r="V242" s="0"/>
      <c r="W242" s="0"/>
      <c r="X242" s="0"/>
      <c r="AA242" s="1" t="n">
        <f aca="false">COUNTIF($G242:$X242, "=Yes")</f>
        <v>1</v>
      </c>
      <c r="AMI242" s="0"/>
      <c r="AMJ242" s="0"/>
    </row>
    <row collapsed="false" customFormat="true" customHeight="false" hidden="false" ht="12.65" outlineLevel="0" r="243" s="1">
      <c r="A243" s="3" t="s">
        <v>220</v>
      </c>
      <c r="B243" s="3" t="s">
        <v>221</v>
      </c>
      <c r="C243" s="3" t="n">
        <v>1</v>
      </c>
      <c r="D243" s="3" t="s">
        <v>8</v>
      </c>
      <c r="E243" s="3" t="n">
        <v>2</v>
      </c>
      <c r="F243" s="1" t="n">
        <f aca="false">COUNTA(G243:AJ243)</f>
        <v>2</v>
      </c>
      <c r="K243" s="0"/>
      <c r="L243" s="0"/>
      <c r="O243" s="0"/>
      <c r="P243" s="0"/>
      <c r="Q243" s="0"/>
      <c r="R243" s="0"/>
      <c r="S243" s="0"/>
      <c r="T243" s="0" t="s">
        <v>1284</v>
      </c>
      <c r="V243" s="0"/>
      <c r="W243" s="0"/>
      <c r="X243" s="0"/>
      <c r="AA243" s="1" t="n">
        <f aca="false">COUNTIF($G243:$X243, "=Yes")</f>
        <v>1</v>
      </c>
      <c r="AMI243" s="0"/>
      <c r="AMJ243" s="0"/>
    </row>
    <row collapsed="false" customFormat="true" customHeight="false" hidden="false" ht="12.65" outlineLevel="0" r="244" s="1">
      <c r="A244" s="3" t="s">
        <v>220</v>
      </c>
      <c r="B244" s="3" t="s">
        <v>221</v>
      </c>
      <c r="C244" s="3" t="n">
        <v>1</v>
      </c>
      <c r="D244" s="3" t="s">
        <v>12</v>
      </c>
      <c r="E244" s="3" t="n">
        <v>3</v>
      </c>
      <c r="F244" s="1" t="n">
        <f aca="false">COUNTA(G244:AJ244)</f>
        <v>1</v>
      </c>
      <c r="K244" s="0"/>
      <c r="L244" s="0"/>
      <c r="O244" s="0"/>
      <c r="P244" s="0"/>
      <c r="Q244" s="0"/>
      <c r="R244" s="0"/>
      <c r="S244" s="0"/>
      <c r="T244" s="0"/>
      <c r="V244" s="0"/>
      <c r="W244" s="0"/>
      <c r="X244" s="0"/>
      <c r="AA244" s="1" t="n">
        <f aca="false">COUNTIF($G244:$X244, "=Yes")</f>
        <v>0</v>
      </c>
      <c r="AMI244" s="0"/>
      <c r="AMJ244" s="0"/>
    </row>
    <row collapsed="false" customFormat="true" customHeight="false" hidden="false" ht="12.65" outlineLevel="0" r="245" s="1">
      <c r="A245" s="3" t="s">
        <v>220</v>
      </c>
      <c r="B245" s="3" t="s">
        <v>221</v>
      </c>
      <c r="C245" s="3" t="n">
        <v>1</v>
      </c>
      <c r="D245" s="3" t="s">
        <v>8</v>
      </c>
      <c r="E245" s="3" t="n">
        <v>4</v>
      </c>
      <c r="F245" s="1" t="n">
        <f aca="false">COUNTA(G245:AJ245)</f>
        <v>1</v>
      </c>
      <c r="K245" s="0"/>
      <c r="L245" s="0"/>
      <c r="O245" s="0"/>
      <c r="P245" s="0"/>
      <c r="Q245" s="0"/>
      <c r="R245" s="0"/>
      <c r="S245" s="0"/>
      <c r="T245" s="0"/>
      <c r="V245" s="0"/>
      <c r="W245" s="0"/>
      <c r="X245" s="0"/>
      <c r="AA245" s="1" t="n">
        <f aca="false">COUNTIF($G245:$X245, "=Yes")</f>
        <v>0</v>
      </c>
      <c r="AMI245" s="0"/>
      <c r="AMJ245" s="0"/>
    </row>
    <row collapsed="false" customFormat="true" customHeight="false" hidden="false" ht="12.65" outlineLevel="0" r="246" s="1">
      <c r="A246" s="3" t="s">
        <v>220</v>
      </c>
      <c r="B246" s="3" t="s">
        <v>221</v>
      </c>
      <c r="C246" s="3" t="n">
        <v>2</v>
      </c>
      <c r="D246" s="3" t="s">
        <v>8</v>
      </c>
      <c r="E246" s="3" t="n">
        <v>5</v>
      </c>
      <c r="F246" s="1" t="n">
        <f aca="false">COUNTA(G246:AJ246)</f>
        <v>2</v>
      </c>
      <c r="G246" s="1" t="s">
        <v>1284</v>
      </c>
      <c r="K246" s="0"/>
      <c r="L246" s="0"/>
      <c r="O246" s="0"/>
      <c r="P246" s="0"/>
      <c r="Q246" s="0"/>
      <c r="R246" s="0"/>
      <c r="S246" s="0"/>
      <c r="T246" s="0"/>
      <c r="V246" s="0"/>
      <c r="W246" s="0"/>
      <c r="X246" s="0"/>
      <c r="AA246" s="1" t="n">
        <f aca="false">COUNTIF($G246:$X246, "=Yes")</f>
        <v>1</v>
      </c>
      <c r="AMI246" s="0"/>
      <c r="AMJ246" s="0"/>
    </row>
    <row collapsed="false" customFormat="true" customHeight="false" hidden="false" ht="12.65" outlineLevel="0" r="247" s="1">
      <c r="A247" s="3" t="s">
        <v>220</v>
      </c>
      <c r="B247" s="3" t="s">
        <v>221</v>
      </c>
      <c r="C247" s="3" t="n">
        <v>2</v>
      </c>
      <c r="D247" s="3" t="s">
        <v>12</v>
      </c>
      <c r="E247" s="3" t="n">
        <v>6</v>
      </c>
      <c r="F247" s="1" t="n">
        <f aca="false">COUNTA(G247:AJ247)</f>
        <v>2</v>
      </c>
      <c r="G247" s="1" t="s">
        <v>1284</v>
      </c>
      <c r="K247" s="0"/>
      <c r="L247" s="0"/>
      <c r="O247" s="0"/>
      <c r="P247" s="0"/>
      <c r="Q247" s="0"/>
      <c r="R247" s="0"/>
      <c r="S247" s="0"/>
      <c r="T247" s="0"/>
      <c r="V247" s="0"/>
      <c r="W247" s="0"/>
      <c r="X247" s="0"/>
      <c r="AA247" s="1" t="n">
        <f aca="false">COUNTIF($G247:$X247, "=Yes")</f>
        <v>1</v>
      </c>
      <c r="AMI247" s="0"/>
      <c r="AMJ247" s="0"/>
    </row>
    <row collapsed="false" customFormat="true" customHeight="false" hidden="false" ht="12.65" outlineLevel="0" r="248" s="1">
      <c r="A248" s="3" t="s">
        <v>220</v>
      </c>
      <c r="B248" s="3" t="s">
        <v>221</v>
      </c>
      <c r="C248" s="3" t="n">
        <v>2</v>
      </c>
      <c r="D248" s="3" t="s">
        <v>12</v>
      </c>
      <c r="E248" s="3" t="n">
        <v>7</v>
      </c>
      <c r="F248" s="1" t="n">
        <f aca="false">COUNTA(G248:AJ248)</f>
        <v>1</v>
      </c>
      <c r="K248" s="0"/>
      <c r="L248" s="0"/>
      <c r="O248" s="0"/>
      <c r="P248" s="0"/>
      <c r="Q248" s="0"/>
      <c r="R248" s="0"/>
      <c r="S248" s="0"/>
      <c r="T248" s="0"/>
      <c r="V248" s="0"/>
      <c r="W248" s="0"/>
      <c r="X248" s="0"/>
      <c r="AA248" s="1" t="n">
        <f aca="false">COUNTIF($G248:$X248, "=Yes")</f>
        <v>0</v>
      </c>
      <c r="AMI248" s="0"/>
      <c r="AMJ248" s="0"/>
    </row>
    <row collapsed="false" customFormat="true" customHeight="false" hidden="false" ht="12.65" outlineLevel="0" r="249" s="1">
      <c r="A249" s="3" t="s">
        <v>220</v>
      </c>
      <c r="B249" s="3" t="s">
        <v>221</v>
      </c>
      <c r="C249" s="3" t="n">
        <v>2</v>
      </c>
      <c r="D249" s="3" t="s">
        <v>8</v>
      </c>
      <c r="E249" s="3" t="n">
        <v>8</v>
      </c>
      <c r="F249" s="1" t="n">
        <f aca="false">COUNTA(G249:AJ249)</f>
        <v>1</v>
      </c>
      <c r="K249" s="0"/>
      <c r="L249" s="0"/>
      <c r="O249" s="0"/>
      <c r="P249" s="0"/>
      <c r="Q249" s="0"/>
      <c r="R249" s="0"/>
      <c r="S249" s="0"/>
      <c r="T249" s="0"/>
      <c r="V249" s="0"/>
      <c r="W249" s="0"/>
      <c r="X249" s="0"/>
      <c r="AA249" s="1" t="n">
        <f aca="false">COUNTIF($G249:$X249, "=Yes")</f>
        <v>0</v>
      </c>
      <c r="AMI249" s="0"/>
      <c r="AMJ249" s="0"/>
    </row>
    <row collapsed="false" customFormat="true" customHeight="false" hidden="false" ht="12.65" outlineLevel="0" r="250" s="1">
      <c r="A250" s="3"/>
      <c r="B250" s="3"/>
      <c r="C250" s="3"/>
      <c r="D250" s="3"/>
      <c r="E250" s="3"/>
      <c r="F250" s="1" t="n">
        <f aca="false">COUNTA(G250:AJ250)</f>
        <v>0</v>
      </c>
      <c r="K250" s="0"/>
      <c r="L250" s="0"/>
      <c r="O250" s="0"/>
      <c r="P250" s="0"/>
      <c r="Q250" s="0"/>
      <c r="R250" s="0"/>
      <c r="S250" s="0"/>
      <c r="T250" s="0"/>
      <c r="V250" s="0"/>
      <c r="W250" s="0"/>
      <c r="X250" s="0"/>
      <c r="AMI250" s="0"/>
      <c r="AMJ250" s="0"/>
    </row>
    <row collapsed="false" customFormat="true" customHeight="false" hidden="false" ht="12.65" outlineLevel="0" r="251" s="1">
      <c r="A251" s="3" t="s">
        <v>220</v>
      </c>
      <c r="B251" s="3" t="s">
        <v>230</v>
      </c>
      <c r="C251" s="3" t="n">
        <v>0</v>
      </c>
      <c r="D251" s="3" t="n">
        <v>0</v>
      </c>
      <c r="E251" s="3"/>
      <c r="F251" s="1" t="n">
        <f aca="false">COUNTA(G251:AJ251)</f>
        <v>0</v>
      </c>
      <c r="K251" s="0"/>
      <c r="L251" s="0"/>
      <c r="O251" s="0"/>
      <c r="P251" s="0"/>
      <c r="Q251" s="0"/>
      <c r="R251" s="0"/>
      <c r="S251" s="0"/>
      <c r="T251" s="0"/>
      <c r="V251" s="0"/>
      <c r="W251" s="0"/>
      <c r="X251" s="0"/>
      <c r="AMI251" s="0"/>
      <c r="AMJ251" s="0"/>
    </row>
    <row collapsed="false" customFormat="true" customHeight="false" hidden="false" ht="12.65" outlineLevel="0" r="252" s="1">
      <c r="A252" s="3" t="s">
        <v>220</v>
      </c>
      <c r="B252" s="3" t="s">
        <v>230</v>
      </c>
      <c r="C252" s="3" t="n">
        <v>3</v>
      </c>
      <c r="D252" s="3" t="s">
        <v>8</v>
      </c>
      <c r="E252" s="3" t="n">
        <v>1</v>
      </c>
      <c r="F252" s="1" t="n">
        <f aca="false">COUNTA(G252:AJ252)</f>
        <v>1</v>
      </c>
      <c r="K252" s="0"/>
      <c r="L252" s="0"/>
      <c r="O252" s="0"/>
      <c r="P252" s="0"/>
      <c r="Q252" s="0"/>
      <c r="R252" s="0"/>
      <c r="S252" s="0"/>
      <c r="T252" s="0"/>
      <c r="V252" s="0"/>
      <c r="W252" s="0"/>
      <c r="X252" s="0"/>
      <c r="AA252" s="1" t="n">
        <f aca="false">COUNTIF($G252:$X252, "=Yes")</f>
        <v>0</v>
      </c>
      <c r="AMI252" s="0"/>
      <c r="AMJ252" s="0"/>
    </row>
    <row collapsed="false" customFormat="true" customHeight="false" hidden="false" ht="12.65" outlineLevel="0" r="253" s="1">
      <c r="A253" s="3" t="s">
        <v>220</v>
      </c>
      <c r="B253" s="3" t="s">
        <v>230</v>
      </c>
      <c r="C253" s="3" t="n">
        <v>3</v>
      </c>
      <c r="D253" s="3" t="s">
        <v>8</v>
      </c>
      <c r="E253" s="3" t="n">
        <v>2</v>
      </c>
      <c r="F253" s="1" t="n">
        <f aca="false">COUNTA(G253:AJ253)</f>
        <v>1</v>
      </c>
      <c r="K253" s="0"/>
      <c r="L253" s="0"/>
      <c r="O253" s="0"/>
      <c r="P253" s="0"/>
      <c r="Q253" s="0"/>
      <c r="R253" s="0"/>
      <c r="S253" s="0"/>
      <c r="T253" s="0"/>
      <c r="V253" s="0"/>
      <c r="W253" s="0"/>
      <c r="X253" s="0"/>
      <c r="AA253" s="1" t="n">
        <f aca="false">COUNTIF($G253:$X253, "=Yes")</f>
        <v>0</v>
      </c>
      <c r="AMI253" s="0"/>
      <c r="AMJ253" s="0"/>
    </row>
    <row collapsed="false" customFormat="true" customHeight="false" hidden="false" ht="12.65" outlineLevel="0" r="254" s="1">
      <c r="A254" s="3" t="s">
        <v>220</v>
      </c>
      <c r="B254" s="3" t="s">
        <v>230</v>
      </c>
      <c r="C254" s="3" t="n">
        <v>3</v>
      </c>
      <c r="D254" s="3" t="s">
        <v>12</v>
      </c>
      <c r="E254" s="3" t="n">
        <v>3</v>
      </c>
      <c r="F254" s="1" t="n">
        <f aca="false">COUNTA(G254:AJ254)</f>
        <v>2</v>
      </c>
      <c r="G254" s="1" t="s">
        <v>1284</v>
      </c>
      <c r="K254" s="0"/>
      <c r="L254" s="0"/>
      <c r="O254" s="0"/>
      <c r="P254" s="0"/>
      <c r="Q254" s="0"/>
      <c r="R254" s="0"/>
      <c r="S254" s="0"/>
      <c r="T254" s="0"/>
      <c r="V254" s="0"/>
      <c r="W254" s="0"/>
      <c r="X254" s="0"/>
      <c r="AA254" s="1" t="n">
        <f aca="false">COUNTIF($G254:$X254, "=Yes")</f>
        <v>1</v>
      </c>
      <c r="AMI254" s="0"/>
      <c r="AMJ254" s="0"/>
    </row>
    <row collapsed="false" customFormat="true" customHeight="false" hidden="false" ht="12.65" outlineLevel="0" r="255" s="1">
      <c r="A255" s="3" t="s">
        <v>220</v>
      </c>
      <c r="B255" s="3" t="s">
        <v>230</v>
      </c>
      <c r="C255" s="3" t="n">
        <v>3</v>
      </c>
      <c r="D255" s="3" t="s">
        <v>12</v>
      </c>
      <c r="E255" s="3" t="n">
        <v>4</v>
      </c>
      <c r="F255" s="1" t="n">
        <f aca="false">COUNTA(G255:AJ255)</f>
        <v>2</v>
      </c>
      <c r="K255" s="0"/>
      <c r="L255" s="0"/>
      <c r="O255" s="0"/>
      <c r="P255" s="0"/>
      <c r="Q255" s="0"/>
      <c r="R255" s="0"/>
      <c r="S255" s="0"/>
      <c r="T255" s="0" t="s">
        <v>1284</v>
      </c>
      <c r="V255" s="0"/>
      <c r="W255" s="0"/>
      <c r="X255" s="0"/>
      <c r="AA255" s="1" t="n">
        <f aca="false">COUNTIF($G255:$X255, "=Yes")</f>
        <v>1</v>
      </c>
      <c r="AMI255" s="0"/>
      <c r="AMJ255" s="0"/>
    </row>
    <row collapsed="false" customFormat="true" customHeight="false" hidden="false" ht="12.65" outlineLevel="0" r="256" s="1">
      <c r="A256" s="3" t="s">
        <v>220</v>
      </c>
      <c r="B256" s="3" t="s">
        <v>230</v>
      </c>
      <c r="C256" s="3" t="n">
        <v>3</v>
      </c>
      <c r="D256" s="3" t="s">
        <v>12</v>
      </c>
      <c r="E256" s="3" t="n">
        <v>5</v>
      </c>
      <c r="F256" s="1" t="n">
        <f aca="false">COUNTA(G256:AJ256)</f>
        <v>1</v>
      </c>
      <c r="K256" s="0"/>
      <c r="L256" s="0"/>
      <c r="O256" s="0"/>
      <c r="P256" s="0"/>
      <c r="Q256" s="0"/>
      <c r="R256" s="0"/>
      <c r="S256" s="0"/>
      <c r="T256" s="0"/>
      <c r="V256" s="0"/>
      <c r="W256" s="0"/>
      <c r="X256" s="0"/>
      <c r="AA256" s="1" t="n">
        <f aca="false">COUNTIF($G256:$X256, "=Yes")</f>
        <v>0</v>
      </c>
      <c r="AMI256" s="0"/>
      <c r="AMJ256" s="0"/>
    </row>
    <row collapsed="false" customFormat="true" customHeight="false" hidden="false" ht="12.65" outlineLevel="0" r="257" s="1">
      <c r="A257" s="3" t="s">
        <v>220</v>
      </c>
      <c r="B257" s="3" t="s">
        <v>230</v>
      </c>
      <c r="C257" s="3" t="n">
        <v>3</v>
      </c>
      <c r="D257" s="3" t="s">
        <v>12</v>
      </c>
      <c r="E257" s="3" t="n">
        <v>6</v>
      </c>
      <c r="F257" s="1" t="n">
        <f aca="false">COUNTA(G257:AJ257)</f>
        <v>2</v>
      </c>
      <c r="K257" s="0"/>
      <c r="L257" s="0"/>
      <c r="O257" s="0"/>
      <c r="P257" s="0"/>
      <c r="Q257" s="0"/>
      <c r="R257" s="0"/>
      <c r="S257" s="0"/>
      <c r="T257" s="0" t="s">
        <v>1284</v>
      </c>
      <c r="V257" s="0"/>
      <c r="W257" s="0"/>
      <c r="X257" s="0"/>
      <c r="AA257" s="1" t="n">
        <f aca="false">COUNTIF($G257:$X257, "=Yes")</f>
        <v>1</v>
      </c>
      <c r="AMI257" s="0"/>
      <c r="AMJ257" s="0"/>
    </row>
    <row collapsed="false" customFormat="true" customHeight="false" hidden="false" ht="12.65" outlineLevel="0" r="258" s="1">
      <c r="A258" s="3" t="s">
        <v>220</v>
      </c>
      <c r="B258" s="3" t="s">
        <v>230</v>
      </c>
      <c r="C258" s="3" t="n">
        <v>3</v>
      </c>
      <c r="D258" s="3" t="s">
        <v>10</v>
      </c>
      <c r="E258" s="3" t="n">
        <v>7</v>
      </c>
      <c r="F258" s="1" t="n">
        <f aca="false">COUNTA(G258:AJ258)</f>
        <v>1</v>
      </c>
      <c r="K258" s="0"/>
      <c r="L258" s="0"/>
      <c r="O258" s="0"/>
      <c r="P258" s="0"/>
      <c r="Q258" s="0"/>
      <c r="R258" s="0"/>
      <c r="S258" s="0"/>
      <c r="T258" s="0"/>
      <c r="V258" s="0"/>
      <c r="W258" s="0"/>
      <c r="X258" s="0"/>
      <c r="AA258" s="1" t="n">
        <f aca="false">COUNTIF($G258:$X258, "=Yes")</f>
        <v>0</v>
      </c>
      <c r="AMI258" s="0"/>
      <c r="AMJ258" s="0"/>
    </row>
    <row collapsed="false" customFormat="true" customHeight="false" hidden="false" ht="12.65" outlineLevel="0" r="259" s="1">
      <c r="A259" s="3" t="s">
        <v>220</v>
      </c>
      <c r="B259" s="3" t="s">
        <v>230</v>
      </c>
      <c r="C259" s="3" t="n">
        <v>3</v>
      </c>
      <c r="D259" s="3" t="s">
        <v>8</v>
      </c>
      <c r="E259" s="3" t="n">
        <v>8</v>
      </c>
      <c r="F259" s="1" t="n">
        <f aca="false">COUNTA(G259:AJ259)</f>
        <v>1</v>
      </c>
      <c r="K259" s="0"/>
      <c r="L259" s="0"/>
      <c r="O259" s="0"/>
      <c r="P259" s="0"/>
      <c r="Q259" s="0"/>
      <c r="R259" s="0"/>
      <c r="S259" s="0"/>
      <c r="T259" s="0"/>
      <c r="V259" s="0"/>
      <c r="W259" s="0"/>
      <c r="X259" s="0"/>
      <c r="AA259" s="1" t="n">
        <f aca="false">COUNTIF($G259:$X259, "=Yes")</f>
        <v>0</v>
      </c>
      <c r="AMI259" s="0"/>
      <c r="AMJ259" s="0"/>
    </row>
    <row collapsed="false" customFormat="true" customHeight="false" hidden="false" ht="12.65" outlineLevel="0" r="260" s="1">
      <c r="A260" s="3" t="s">
        <v>220</v>
      </c>
      <c r="B260" s="3" t="s">
        <v>230</v>
      </c>
      <c r="C260" s="3" t="n">
        <v>3</v>
      </c>
      <c r="D260" s="3" t="s">
        <v>8</v>
      </c>
      <c r="E260" s="3" t="n">
        <v>9</v>
      </c>
      <c r="F260" s="1" t="n">
        <f aca="false">COUNTA(G260:AJ260)</f>
        <v>1</v>
      </c>
      <c r="K260" s="0"/>
      <c r="L260" s="0"/>
      <c r="O260" s="0"/>
      <c r="P260" s="0"/>
      <c r="Q260" s="0"/>
      <c r="R260" s="0"/>
      <c r="S260" s="0"/>
      <c r="T260" s="0"/>
      <c r="V260" s="0"/>
      <c r="W260" s="0"/>
      <c r="X260" s="0"/>
      <c r="AA260" s="1" t="n">
        <f aca="false">COUNTIF($G260:$X260, "=Yes")</f>
        <v>0</v>
      </c>
      <c r="AMI260" s="0"/>
      <c r="AMJ260" s="0"/>
    </row>
    <row collapsed="false" customFormat="true" customHeight="false" hidden="false" ht="12.65" outlineLevel="0" r="261" s="1">
      <c r="A261" s="3" t="s">
        <v>220</v>
      </c>
      <c r="B261" s="3" t="s">
        <v>230</v>
      </c>
      <c r="C261" s="3" t="n">
        <v>3</v>
      </c>
      <c r="D261" s="3" t="s">
        <v>12</v>
      </c>
      <c r="E261" s="3" t="n">
        <v>10</v>
      </c>
      <c r="F261" s="1" t="n">
        <f aca="false">COUNTA(G261:AJ261)</f>
        <v>2</v>
      </c>
      <c r="G261" s="1" t="s">
        <v>1284</v>
      </c>
      <c r="K261" s="0"/>
      <c r="L261" s="0"/>
      <c r="O261" s="0"/>
      <c r="P261" s="0"/>
      <c r="Q261" s="0"/>
      <c r="R261" s="0"/>
      <c r="S261" s="0"/>
      <c r="T261" s="0"/>
      <c r="V261" s="0"/>
      <c r="W261" s="0"/>
      <c r="X261" s="0"/>
      <c r="AA261" s="1" t="n">
        <f aca="false">COUNTIF($G261:$X261, "=Yes")</f>
        <v>1</v>
      </c>
      <c r="AMI261" s="0"/>
      <c r="AMJ261" s="0"/>
    </row>
    <row collapsed="false" customFormat="true" customHeight="false" hidden="false" ht="12.65" outlineLevel="0" r="262" s="1">
      <c r="A262" s="3" t="s">
        <v>220</v>
      </c>
      <c r="B262" s="3" t="s">
        <v>230</v>
      </c>
      <c r="C262" s="3" t="n">
        <v>3</v>
      </c>
      <c r="D262" s="3" t="s">
        <v>12</v>
      </c>
      <c r="E262" s="3" t="n">
        <v>11</v>
      </c>
      <c r="F262" s="1" t="n">
        <f aca="false">COUNTA(G262:AJ262)</f>
        <v>1</v>
      </c>
      <c r="K262" s="0"/>
      <c r="L262" s="0"/>
      <c r="O262" s="0"/>
      <c r="P262" s="0"/>
      <c r="Q262" s="0"/>
      <c r="R262" s="0"/>
      <c r="S262" s="0"/>
      <c r="T262" s="0"/>
      <c r="V262" s="0"/>
      <c r="W262" s="0"/>
      <c r="X262" s="0"/>
      <c r="AA262" s="1" t="n">
        <f aca="false">COUNTIF($G262:$X262, "=Yes")</f>
        <v>0</v>
      </c>
      <c r="AMI262" s="0"/>
      <c r="AMJ262" s="0"/>
    </row>
    <row collapsed="false" customFormat="true" customHeight="false" hidden="false" ht="12.65" outlineLevel="0" r="263" s="1">
      <c r="A263" s="3" t="s">
        <v>220</v>
      </c>
      <c r="B263" s="3" t="s">
        <v>230</v>
      </c>
      <c r="C263" s="3" t="n">
        <v>3</v>
      </c>
      <c r="D263" s="3" t="s">
        <v>10</v>
      </c>
      <c r="E263" s="3" t="n">
        <v>12</v>
      </c>
      <c r="F263" s="1" t="n">
        <f aca="false">COUNTA(G263:AJ263)</f>
        <v>1</v>
      </c>
      <c r="K263" s="0"/>
      <c r="L263" s="0"/>
      <c r="O263" s="0"/>
      <c r="P263" s="0"/>
      <c r="Q263" s="0"/>
      <c r="R263" s="0"/>
      <c r="S263" s="0"/>
      <c r="T263" s="0"/>
      <c r="V263" s="0"/>
      <c r="W263" s="0"/>
      <c r="X263" s="0"/>
      <c r="AA263" s="1" t="n">
        <f aca="false">COUNTIF($G263:$X263, "=Yes")</f>
        <v>0</v>
      </c>
      <c r="AMI263" s="0"/>
      <c r="AMJ263" s="0"/>
    </row>
    <row collapsed="false" customFormat="true" customHeight="false" hidden="false" ht="12.65" outlineLevel="0" r="264" s="1">
      <c r="A264" s="3" t="s">
        <v>220</v>
      </c>
      <c r="B264" s="3" t="s">
        <v>230</v>
      </c>
      <c r="C264" s="3" t="n">
        <v>3</v>
      </c>
      <c r="D264" s="3" t="s">
        <v>10</v>
      </c>
      <c r="E264" s="3" t="n">
        <v>13</v>
      </c>
      <c r="F264" s="1" t="n">
        <f aca="false">COUNTA(G264:AJ264)</f>
        <v>1</v>
      </c>
      <c r="K264" s="0"/>
      <c r="L264" s="0"/>
      <c r="O264" s="0"/>
      <c r="P264" s="0"/>
      <c r="Q264" s="0"/>
      <c r="R264" s="0"/>
      <c r="S264" s="0"/>
      <c r="T264" s="0"/>
      <c r="V264" s="0"/>
      <c r="W264" s="0"/>
      <c r="X264" s="0"/>
      <c r="AA264" s="1" t="n">
        <f aca="false">COUNTIF($G264:$X264, "=Yes")</f>
        <v>0</v>
      </c>
      <c r="AMI264" s="0"/>
      <c r="AMJ264" s="0"/>
    </row>
    <row collapsed="false" customFormat="true" customHeight="false" hidden="false" ht="12.65" outlineLevel="0" r="265" s="1">
      <c r="A265" s="3" t="s">
        <v>220</v>
      </c>
      <c r="B265" s="3" t="s">
        <v>230</v>
      </c>
      <c r="C265" s="3" t="n">
        <v>3</v>
      </c>
      <c r="D265" s="3" t="s">
        <v>10</v>
      </c>
      <c r="E265" s="3" t="n">
        <v>14</v>
      </c>
      <c r="F265" s="1" t="n">
        <f aca="false">COUNTA(G265:AJ265)</f>
        <v>1</v>
      </c>
      <c r="K265" s="0"/>
      <c r="L265" s="0"/>
      <c r="O265" s="0"/>
      <c r="P265" s="0"/>
      <c r="Q265" s="0"/>
      <c r="R265" s="0"/>
      <c r="S265" s="0"/>
      <c r="T265" s="0"/>
      <c r="V265" s="0"/>
      <c r="W265" s="0"/>
      <c r="X265" s="0"/>
      <c r="AA265" s="1" t="n">
        <f aca="false">COUNTIF($G265:$X265, "=Yes")</f>
        <v>0</v>
      </c>
      <c r="AMI265" s="0"/>
      <c r="AMJ265" s="0"/>
    </row>
    <row collapsed="false" customFormat="true" customHeight="false" hidden="false" ht="12.65" outlineLevel="0" r="266" s="1">
      <c r="A266" s="3"/>
      <c r="B266" s="3"/>
      <c r="C266" s="3"/>
      <c r="D266" s="38"/>
      <c r="E266" s="3"/>
      <c r="F266" s="1" t="n">
        <f aca="false">COUNTA(G266:AJ266)</f>
        <v>0</v>
      </c>
      <c r="K266" s="0"/>
      <c r="L266" s="0"/>
      <c r="O266" s="0"/>
      <c r="P266" s="0"/>
      <c r="Q266" s="0"/>
      <c r="R266" s="0"/>
      <c r="S266" s="0"/>
      <c r="T266" s="0"/>
      <c r="V266" s="0"/>
      <c r="W266" s="0"/>
      <c r="X266" s="0"/>
      <c r="AMI266" s="0"/>
      <c r="AMJ266" s="0"/>
    </row>
    <row collapsed="false" customFormat="true" customHeight="false" hidden="false" ht="12.65" outlineLevel="0" r="267" s="1">
      <c r="A267" s="3" t="s">
        <v>220</v>
      </c>
      <c r="B267" s="3" t="s">
        <v>245</v>
      </c>
      <c r="C267" s="3" t="n">
        <v>0</v>
      </c>
      <c r="D267" s="4" t="n">
        <v>0</v>
      </c>
      <c r="E267" s="3"/>
      <c r="F267" s="1" t="n">
        <f aca="false">COUNTA(G267:AJ267)</f>
        <v>0</v>
      </c>
      <c r="K267" s="0"/>
      <c r="L267" s="0"/>
      <c r="O267" s="0"/>
      <c r="P267" s="0"/>
      <c r="Q267" s="0"/>
      <c r="R267" s="0"/>
      <c r="S267" s="0"/>
      <c r="T267" s="0"/>
      <c r="V267" s="0"/>
      <c r="W267" s="0"/>
      <c r="X267" s="0"/>
      <c r="AMI267" s="0"/>
      <c r="AMJ267" s="0"/>
    </row>
    <row collapsed="false" customFormat="true" customHeight="false" hidden="false" ht="12.65" outlineLevel="0" r="268" s="1">
      <c r="A268" s="3" t="s">
        <v>220</v>
      </c>
      <c r="B268" s="3" t="s">
        <v>245</v>
      </c>
      <c r="C268" s="3" t="n">
        <v>3</v>
      </c>
      <c r="D268" s="3" t="s">
        <v>8</v>
      </c>
      <c r="E268" s="3" t="n">
        <v>1</v>
      </c>
      <c r="F268" s="1" t="n">
        <f aca="false">COUNTA(G268:AJ268)</f>
        <v>1</v>
      </c>
      <c r="K268" s="0"/>
      <c r="L268" s="0"/>
      <c r="O268" s="0"/>
      <c r="P268" s="0"/>
      <c r="Q268" s="0"/>
      <c r="R268" s="0"/>
      <c r="S268" s="0"/>
      <c r="T268" s="0"/>
      <c r="V268" s="0"/>
      <c r="W268" s="0"/>
      <c r="X268" s="0"/>
      <c r="AA268" s="1" t="n">
        <f aca="false">COUNTIF($G268:$X268, "=Yes")</f>
        <v>0</v>
      </c>
      <c r="AMI268" s="0"/>
      <c r="AMJ268" s="0"/>
    </row>
    <row collapsed="false" customFormat="true" customHeight="false" hidden="false" ht="12.65" outlineLevel="0" r="269" s="1">
      <c r="A269" s="3" t="s">
        <v>220</v>
      </c>
      <c r="B269" s="3" t="s">
        <v>245</v>
      </c>
      <c r="C269" s="3" t="n">
        <v>3</v>
      </c>
      <c r="D269" s="3" t="s">
        <v>12</v>
      </c>
      <c r="E269" s="3" t="n">
        <v>2</v>
      </c>
      <c r="F269" s="1" t="n">
        <f aca="false">COUNTA(G269:AJ269)</f>
        <v>1</v>
      </c>
      <c r="K269" s="0"/>
      <c r="L269" s="0"/>
      <c r="O269" s="0"/>
      <c r="P269" s="0"/>
      <c r="Q269" s="0"/>
      <c r="R269" s="0"/>
      <c r="S269" s="0"/>
      <c r="T269" s="0"/>
      <c r="V269" s="0"/>
      <c r="W269" s="0"/>
      <c r="X269" s="0"/>
      <c r="AA269" s="1" t="n">
        <f aca="false">COUNTIF($G269:$X269, "=Yes")</f>
        <v>0</v>
      </c>
      <c r="AMI269" s="0"/>
      <c r="AMJ269" s="0"/>
    </row>
    <row collapsed="false" customFormat="true" customHeight="false" hidden="false" ht="12.65" outlineLevel="0" r="270" s="1">
      <c r="A270" s="3" t="s">
        <v>220</v>
      </c>
      <c r="B270" s="3" t="s">
        <v>245</v>
      </c>
      <c r="C270" s="3" t="n">
        <v>3</v>
      </c>
      <c r="D270" s="3" t="s">
        <v>12</v>
      </c>
      <c r="E270" s="3" t="n">
        <v>3</v>
      </c>
      <c r="F270" s="1" t="n">
        <f aca="false">COUNTA(G270:AJ270)</f>
        <v>1</v>
      </c>
      <c r="K270" s="0"/>
      <c r="L270" s="0"/>
      <c r="O270" s="0"/>
      <c r="P270" s="0"/>
      <c r="Q270" s="0"/>
      <c r="R270" s="0"/>
      <c r="S270" s="0"/>
      <c r="T270" s="0"/>
      <c r="V270" s="0"/>
      <c r="W270" s="0"/>
      <c r="X270" s="0"/>
      <c r="AA270" s="1" t="n">
        <f aca="false">COUNTIF($G270:$X270, "=Yes")</f>
        <v>0</v>
      </c>
      <c r="AMI270" s="0"/>
      <c r="AMJ270" s="0"/>
    </row>
    <row collapsed="false" customFormat="true" customHeight="false" hidden="false" ht="12.65" outlineLevel="0" r="271" s="1">
      <c r="A271" s="3" t="s">
        <v>220</v>
      </c>
      <c r="B271" s="3" t="s">
        <v>245</v>
      </c>
      <c r="C271" s="3" t="n">
        <v>3</v>
      </c>
      <c r="D271" s="3" t="s">
        <v>12</v>
      </c>
      <c r="E271" s="3" t="n">
        <v>4</v>
      </c>
      <c r="F271" s="1" t="n">
        <f aca="false">COUNTA(G271:AJ271)</f>
        <v>1</v>
      </c>
      <c r="K271" s="0"/>
      <c r="L271" s="0"/>
      <c r="O271" s="0"/>
      <c r="P271" s="0"/>
      <c r="Q271" s="0"/>
      <c r="R271" s="0"/>
      <c r="S271" s="0"/>
      <c r="T271" s="0"/>
      <c r="V271" s="0"/>
      <c r="W271" s="0"/>
      <c r="X271" s="0"/>
      <c r="AA271" s="1" t="n">
        <f aca="false">COUNTIF($G271:$X271, "=Yes")</f>
        <v>0</v>
      </c>
      <c r="AMI271" s="0"/>
      <c r="AMJ271" s="0"/>
    </row>
    <row collapsed="false" customFormat="true" customHeight="false" hidden="false" ht="12.65" outlineLevel="0" r="272" s="1">
      <c r="A272" s="3" t="s">
        <v>220</v>
      </c>
      <c r="B272" s="3" t="s">
        <v>245</v>
      </c>
      <c r="C272" s="3" t="n">
        <v>3</v>
      </c>
      <c r="D272" s="3" t="s">
        <v>10</v>
      </c>
      <c r="E272" s="3" t="n">
        <v>5</v>
      </c>
      <c r="F272" s="1" t="n">
        <f aca="false">COUNTA(G272:AJ272)</f>
        <v>1</v>
      </c>
      <c r="K272" s="0"/>
      <c r="L272" s="0"/>
      <c r="O272" s="0"/>
      <c r="P272" s="0"/>
      <c r="Q272" s="0"/>
      <c r="R272" s="0"/>
      <c r="S272" s="0"/>
      <c r="T272" s="0"/>
      <c r="V272" s="0"/>
      <c r="W272" s="0"/>
      <c r="X272" s="0"/>
      <c r="AA272" s="1" t="n">
        <f aca="false">COUNTIF($G272:$X272, "=Yes")</f>
        <v>0</v>
      </c>
      <c r="AMI272" s="0"/>
      <c r="AMJ272" s="0"/>
    </row>
    <row collapsed="false" customFormat="true" customHeight="false" hidden="false" ht="12.65" outlineLevel="0" r="273" s="1">
      <c r="A273" s="3"/>
      <c r="B273" s="3"/>
      <c r="C273" s="3"/>
      <c r="D273" s="3"/>
      <c r="E273" s="3"/>
      <c r="F273" s="1" t="n">
        <f aca="false">COUNTA(G273:AJ273)</f>
        <v>0</v>
      </c>
      <c r="K273" s="0"/>
      <c r="L273" s="0"/>
      <c r="O273" s="0"/>
      <c r="P273" s="0"/>
      <c r="Q273" s="0"/>
      <c r="R273" s="0"/>
      <c r="S273" s="0"/>
      <c r="T273" s="0"/>
      <c r="V273" s="0"/>
      <c r="W273" s="0"/>
      <c r="X273" s="0"/>
      <c r="AMI273" s="0"/>
      <c r="AMJ273" s="0"/>
    </row>
    <row collapsed="false" customFormat="true" customHeight="false" hidden="false" ht="12.65" outlineLevel="0" r="274" s="1">
      <c r="A274" s="3" t="s">
        <v>220</v>
      </c>
      <c r="B274" s="3" t="s">
        <v>251</v>
      </c>
      <c r="C274" s="3" t="n">
        <v>0</v>
      </c>
      <c r="D274" s="3" t="n">
        <v>0</v>
      </c>
      <c r="E274" s="3"/>
      <c r="F274" s="1" t="n">
        <f aca="false">COUNTA(G274:AJ274)</f>
        <v>0</v>
      </c>
      <c r="K274" s="0"/>
      <c r="L274" s="0"/>
      <c r="O274" s="0"/>
      <c r="P274" s="0"/>
      <c r="Q274" s="0"/>
      <c r="R274" s="0"/>
      <c r="S274" s="0"/>
      <c r="T274" s="0"/>
      <c r="V274" s="0"/>
      <c r="W274" s="0"/>
      <c r="X274" s="0"/>
      <c r="AMI274" s="0"/>
      <c r="AMJ274" s="0"/>
    </row>
    <row collapsed="false" customFormat="true" customHeight="false" hidden="false" ht="12.65" outlineLevel="0" r="275" s="1">
      <c r="A275" s="3" t="s">
        <v>220</v>
      </c>
      <c r="B275" s="3" t="s">
        <v>251</v>
      </c>
      <c r="C275" s="3" t="n">
        <v>3</v>
      </c>
      <c r="D275" s="3" t="s">
        <v>10</v>
      </c>
      <c r="E275" s="3" t="n">
        <v>1</v>
      </c>
      <c r="F275" s="1" t="n">
        <f aca="false">COUNTA(G275:AJ275)</f>
        <v>1</v>
      </c>
      <c r="K275" s="0"/>
      <c r="L275" s="0"/>
      <c r="O275" s="0"/>
      <c r="P275" s="0"/>
      <c r="Q275" s="0"/>
      <c r="R275" s="0"/>
      <c r="S275" s="0"/>
      <c r="T275" s="0"/>
      <c r="V275" s="0"/>
      <c r="W275" s="0"/>
      <c r="X275" s="0"/>
      <c r="AA275" s="1" t="n">
        <f aca="false">COUNTIF($G275:$X275, "=Yes")</f>
        <v>0</v>
      </c>
      <c r="AMI275" s="0"/>
      <c r="AMJ275" s="0"/>
    </row>
    <row collapsed="false" customFormat="true" customHeight="false" hidden="false" ht="12.65" outlineLevel="0" r="276" s="1">
      <c r="A276" s="3" t="s">
        <v>220</v>
      </c>
      <c r="B276" s="3" t="s">
        <v>251</v>
      </c>
      <c r="C276" s="3" t="n">
        <v>3</v>
      </c>
      <c r="D276" s="3" t="s">
        <v>10</v>
      </c>
      <c r="E276" s="3" t="n">
        <v>2</v>
      </c>
      <c r="F276" s="1" t="n">
        <f aca="false">COUNTA(G276:AJ276)</f>
        <v>1</v>
      </c>
      <c r="K276" s="0"/>
      <c r="L276" s="0"/>
      <c r="O276" s="0"/>
      <c r="P276" s="0"/>
      <c r="Q276" s="0"/>
      <c r="R276" s="0"/>
      <c r="S276" s="0"/>
      <c r="T276" s="0"/>
      <c r="V276" s="0"/>
      <c r="W276" s="0"/>
      <c r="X276" s="0"/>
      <c r="AA276" s="1" t="n">
        <f aca="false">COUNTIF($G276:$X276, "=Yes")</f>
        <v>0</v>
      </c>
      <c r="AMI276" s="0"/>
      <c r="AMJ276" s="0"/>
    </row>
    <row collapsed="false" customFormat="true" customHeight="false" hidden="false" ht="12.65" outlineLevel="0" r="277" s="1">
      <c r="A277" s="3" t="s">
        <v>220</v>
      </c>
      <c r="B277" s="3" t="s">
        <v>251</v>
      </c>
      <c r="C277" s="3" t="n">
        <v>3</v>
      </c>
      <c r="D277" s="3" t="s">
        <v>10</v>
      </c>
      <c r="E277" s="3" t="n">
        <v>3</v>
      </c>
      <c r="F277" s="1" t="n">
        <f aca="false">COUNTA(G277:AJ277)</f>
        <v>1</v>
      </c>
      <c r="K277" s="0"/>
      <c r="L277" s="0"/>
      <c r="O277" s="0"/>
      <c r="P277" s="0"/>
      <c r="Q277" s="0"/>
      <c r="R277" s="0"/>
      <c r="S277" s="0"/>
      <c r="T277" s="0"/>
      <c r="V277" s="0"/>
      <c r="W277" s="0"/>
      <c r="X277" s="0"/>
      <c r="AA277" s="1" t="n">
        <f aca="false">COUNTIF($G277:$X277, "=Yes")</f>
        <v>0</v>
      </c>
      <c r="AMI277" s="0"/>
      <c r="AMJ277" s="0"/>
    </row>
    <row collapsed="false" customFormat="true" customHeight="false" hidden="false" ht="12.65" outlineLevel="0" r="278" s="1">
      <c r="A278" s="3" t="s">
        <v>220</v>
      </c>
      <c r="B278" s="3" t="s">
        <v>251</v>
      </c>
      <c r="C278" s="3" t="n">
        <v>3</v>
      </c>
      <c r="D278" s="3" t="s">
        <v>12</v>
      </c>
      <c r="E278" s="3" t="n">
        <v>4</v>
      </c>
      <c r="F278" s="1" t="n">
        <f aca="false">COUNTA(G278:AJ278)</f>
        <v>1</v>
      </c>
      <c r="K278" s="0"/>
      <c r="L278" s="0"/>
      <c r="O278" s="0"/>
      <c r="P278" s="0"/>
      <c r="Q278" s="0"/>
      <c r="R278" s="0"/>
      <c r="S278" s="0"/>
      <c r="T278" s="0"/>
      <c r="V278" s="0"/>
      <c r="W278" s="0"/>
      <c r="X278" s="0"/>
      <c r="AA278" s="1" t="n">
        <f aca="false">COUNTIF($G278:$X278, "=Yes")</f>
        <v>0</v>
      </c>
      <c r="AMI278" s="0"/>
      <c r="AMJ278" s="0"/>
    </row>
    <row collapsed="false" customFormat="true" customHeight="false" hidden="false" ht="12.65" outlineLevel="0" r="279" s="1">
      <c r="A279" s="3" t="s">
        <v>220</v>
      </c>
      <c r="B279" s="3" t="s">
        <v>251</v>
      </c>
      <c r="C279" s="3" t="n">
        <v>3</v>
      </c>
      <c r="D279" s="3" t="s">
        <v>8</v>
      </c>
      <c r="E279" s="3" t="n">
        <v>5</v>
      </c>
      <c r="F279" s="1" t="n">
        <f aca="false">COUNTA(G279:AJ279)</f>
        <v>1</v>
      </c>
      <c r="K279" s="0"/>
      <c r="L279" s="0"/>
      <c r="O279" s="0"/>
      <c r="P279" s="0"/>
      <c r="Q279" s="0"/>
      <c r="R279" s="0"/>
      <c r="S279" s="0"/>
      <c r="T279" s="0"/>
      <c r="V279" s="0"/>
      <c r="W279" s="0"/>
      <c r="X279" s="0"/>
      <c r="AA279" s="1" t="n">
        <f aca="false">COUNTIF($G279:$X279, "=Yes")</f>
        <v>0</v>
      </c>
      <c r="AMI279" s="0"/>
      <c r="AMJ279" s="0"/>
    </row>
    <row collapsed="false" customFormat="true" customHeight="false" hidden="false" ht="12.65" outlineLevel="0" r="280" s="1">
      <c r="A280" s="3" t="s">
        <v>220</v>
      </c>
      <c r="B280" s="3" t="s">
        <v>251</v>
      </c>
      <c r="C280" s="3" t="n">
        <v>3</v>
      </c>
      <c r="D280" s="3" t="s">
        <v>8</v>
      </c>
      <c r="E280" s="3" t="n">
        <v>6</v>
      </c>
      <c r="F280" s="1" t="n">
        <f aca="false">COUNTA(G280:AJ280)</f>
        <v>1</v>
      </c>
      <c r="K280" s="0"/>
      <c r="L280" s="0"/>
      <c r="O280" s="0"/>
      <c r="P280" s="0"/>
      <c r="Q280" s="0"/>
      <c r="R280" s="0"/>
      <c r="S280" s="0"/>
      <c r="T280" s="0"/>
      <c r="V280" s="0"/>
      <c r="W280" s="0"/>
      <c r="X280" s="0"/>
      <c r="AA280" s="1" t="n">
        <f aca="false">COUNTIF($G280:$X280, "=Yes")</f>
        <v>0</v>
      </c>
      <c r="AMI280" s="0"/>
      <c r="AMJ280" s="0"/>
    </row>
    <row collapsed="false" customFormat="true" customHeight="false" hidden="false" ht="12.65" outlineLevel="0" r="281" s="1">
      <c r="A281" s="3" t="s">
        <v>220</v>
      </c>
      <c r="B281" s="3" t="s">
        <v>251</v>
      </c>
      <c r="C281" s="3" t="n">
        <v>3</v>
      </c>
      <c r="D281" s="38" t="s">
        <v>12</v>
      </c>
      <c r="E281" s="3" t="n">
        <v>7</v>
      </c>
      <c r="F281" s="1" t="n">
        <f aca="false">COUNTA(G281:AJ281)</f>
        <v>1</v>
      </c>
      <c r="K281" s="0"/>
      <c r="L281" s="0"/>
      <c r="O281" s="0"/>
      <c r="P281" s="0"/>
      <c r="Q281" s="0"/>
      <c r="R281" s="0"/>
      <c r="S281" s="0"/>
      <c r="T281" s="0"/>
      <c r="V281" s="0"/>
      <c r="W281" s="0"/>
      <c r="X281" s="0"/>
      <c r="AA281" s="1" t="n">
        <f aca="false">COUNTIF($G281:$X281, "=Yes")</f>
        <v>0</v>
      </c>
      <c r="AMI281" s="0"/>
      <c r="AMJ281" s="0"/>
    </row>
    <row collapsed="false" customFormat="true" customHeight="false" hidden="false" ht="12.65" outlineLevel="0" r="282" s="1">
      <c r="A282" s="3" t="s">
        <v>220</v>
      </c>
      <c r="B282" s="3" t="s">
        <v>251</v>
      </c>
      <c r="C282" s="3" t="n">
        <v>3</v>
      </c>
      <c r="D282" s="38" t="s">
        <v>12</v>
      </c>
      <c r="E282" s="3" t="n">
        <v>8</v>
      </c>
      <c r="F282" s="1" t="n">
        <f aca="false">COUNTA(G282:AJ282)</f>
        <v>1</v>
      </c>
      <c r="K282" s="0"/>
      <c r="L282" s="0"/>
      <c r="O282" s="0"/>
      <c r="P282" s="0"/>
      <c r="Q282" s="0"/>
      <c r="R282" s="0"/>
      <c r="S282" s="0"/>
      <c r="T282" s="0"/>
      <c r="V282" s="0"/>
      <c r="W282" s="0"/>
      <c r="X282" s="0"/>
      <c r="AA282" s="1" t="n">
        <f aca="false">COUNTIF($G282:$X282, "=Yes")</f>
        <v>0</v>
      </c>
      <c r="AMI282" s="0"/>
      <c r="AMJ282" s="0"/>
    </row>
    <row collapsed="false" customFormat="true" customHeight="false" hidden="false" ht="12.65" outlineLevel="0" r="283" s="1">
      <c r="A283" s="3"/>
      <c r="B283" s="3"/>
      <c r="C283" s="3"/>
      <c r="D283" s="38"/>
      <c r="E283" s="3"/>
      <c r="F283" s="1" t="n">
        <f aca="false">COUNTA(G283:AJ283)</f>
        <v>0</v>
      </c>
      <c r="K283" s="0"/>
      <c r="L283" s="0"/>
      <c r="O283" s="0"/>
      <c r="P283" s="0"/>
      <c r="Q283" s="0"/>
      <c r="R283" s="0"/>
      <c r="S283" s="0"/>
      <c r="T283" s="0"/>
      <c r="V283" s="0"/>
      <c r="W283" s="0"/>
      <c r="X283" s="0"/>
      <c r="AMI283" s="0"/>
      <c r="AMJ283" s="0"/>
    </row>
    <row collapsed="false" customFormat="true" customHeight="false" hidden="false" ht="12.65" outlineLevel="0" r="284" s="1">
      <c r="A284" s="3" t="s">
        <v>220</v>
      </c>
      <c r="B284" s="3" t="s">
        <v>260</v>
      </c>
      <c r="C284" s="3" t="n">
        <v>0</v>
      </c>
      <c r="D284" s="4" t="n">
        <v>0</v>
      </c>
      <c r="E284" s="3"/>
      <c r="F284" s="1" t="n">
        <f aca="false">COUNTA(G284:AJ284)</f>
        <v>0</v>
      </c>
      <c r="K284" s="0"/>
      <c r="L284" s="0"/>
      <c r="O284" s="0"/>
      <c r="P284" s="0"/>
      <c r="Q284" s="0"/>
      <c r="R284" s="0"/>
      <c r="S284" s="0"/>
      <c r="T284" s="0"/>
      <c r="V284" s="0"/>
      <c r="W284" s="0"/>
      <c r="X284" s="0"/>
      <c r="AMI284" s="0"/>
      <c r="AMJ284" s="0"/>
    </row>
    <row collapsed="false" customFormat="true" customHeight="false" hidden="false" ht="12.65" outlineLevel="0" r="285" s="1">
      <c r="A285" s="3" t="s">
        <v>220</v>
      </c>
      <c r="B285" s="3" t="s">
        <v>260</v>
      </c>
      <c r="C285" s="3" t="n">
        <v>3</v>
      </c>
      <c r="D285" s="3" t="s">
        <v>12</v>
      </c>
      <c r="E285" s="3" t="n">
        <v>1</v>
      </c>
      <c r="F285" s="1" t="n">
        <f aca="false">COUNTA(G285:AJ285)</f>
        <v>1</v>
      </c>
      <c r="K285" s="0"/>
      <c r="L285" s="0"/>
      <c r="O285" s="0"/>
      <c r="P285" s="0"/>
      <c r="Q285" s="0"/>
      <c r="R285" s="0"/>
      <c r="S285" s="0"/>
      <c r="T285" s="0"/>
      <c r="V285" s="0"/>
      <c r="W285" s="0"/>
      <c r="X285" s="0"/>
      <c r="AA285" s="1" t="n">
        <f aca="false">COUNTIF($G285:$X285, "=Yes")</f>
        <v>0</v>
      </c>
      <c r="AMI285" s="0"/>
      <c r="AMJ285" s="0"/>
    </row>
    <row collapsed="false" customFormat="true" customHeight="false" hidden="false" ht="12.65" outlineLevel="0" r="286" s="1">
      <c r="A286" s="3" t="s">
        <v>220</v>
      </c>
      <c r="B286" s="3" t="s">
        <v>260</v>
      </c>
      <c r="C286" s="3" t="n">
        <v>3</v>
      </c>
      <c r="D286" s="3" t="s">
        <v>12</v>
      </c>
      <c r="E286" s="3" t="n">
        <v>2</v>
      </c>
      <c r="F286" s="1" t="n">
        <f aca="false">COUNTA(G286:AJ286)</f>
        <v>1</v>
      </c>
      <c r="K286" s="0"/>
      <c r="L286" s="0"/>
      <c r="O286" s="0"/>
      <c r="P286" s="0"/>
      <c r="Q286" s="0"/>
      <c r="R286" s="0"/>
      <c r="S286" s="0"/>
      <c r="T286" s="0"/>
      <c r="V286" s="0"/>
      <c r="W286" s="0"/>
      <c r="X286" s="0"/>
      <c r="AA286" s="1" t="n">
        <f aca="false">COUNTIF($G286:$X286, "=Yes")</f>
        <v>0</v>
      </c>
      <c r="AMI286" s="0"/>
      <c r="AMJ286" s="0"/>
    </row>
    <row collapsed="false" customFormat="true" customHeight="false" hidden="false" ht="12.65" outlineLevel="0" r="287" s="1">
      <c r="A287" s="3" t="s">
        <v>220</v>
      </c>
      <c r="B287" s="3" t="s">
        <v>260</v>
      </c>
      <c r="C287" s="3" t="n">
        <v>3</v>
      </c>
      <c r="D287" s="3" t="s">
        <v>10</v>
      </c>
      <c r="E287" s="3" t="n">
        <v>3</v>
      </c>
      <c r="F287" s="1" t="n">
        <f aca="false">COUNTA(G287:AJ287)</f>
        <v>1</v>
      </c>
      <c r="K287" s="0"/>
      <c r="L287" s="0"/>
      <c r="O287" s="0"/>
      <c r="P287" s="0"/>
      <c r="Q287" s="0"/>
      <c r="R287" s="0"/>
      <c r="S287" s="0"/>
      <c r="T287" s="0"/>
      <c r="V287" s="0"/>
      <c r="W287" s="0"/>
      <c r="X287" s="0"/>
      <c r="AA287" s="1" t="n">
        <f aca="false">COUNTIF($G287:$X287, "=Yes")</f>
        <v>0</v>
      </c>
      <c r="AMI287" s="0"/>
      <c r="AMJ287" s="0"/>
    </row>
    <row collapsed="false" customFormat="true" customHeight="false" hidden="false" ht="12.65" outlineLevel="0" r="288" s="1">
      <c r="A288" s="3" t="s">
        <v>220</v>
      </c>
      <c r="B288" s="3" t="s">
        <v>260</v>
      </c>
      <c r="C288" s="3" t="n">
        <v>3</v>
      </c>
      <c r="D288" s="3" t="s">
        <v>12</v>
      </c>
      <c r="E288" s="3" t="n">
        <v>4</v>
      </c>
      <c r="F288" s="1" t="n">
        <f aca="false">COUNTA(G288:AJ288)</f>
        <v>1</v>
      </c>
      <c r="K288" s="0"/>
      <c r="L288" s="0"/>
      <c r="O288" s="0"/>
      <c r="P288" s="0"/>
      <c r="Q288" s="0"/>
      <c r="R288" s="0"/>
      <c r="S288" s="0"/>
      <c r="T288" s="0"/>
      <c r="V288" s="0"/>
      <c r="W288" s="0"/>
      <c r="X288" s="0"/>
      <c r="AA288" s="1" t="n">
        <f aca="false">COUNTIF($G288:$X288, "=Yes")</f>
        <v>0</v>
      </c>
      <c r="AMI288" s="0"/>
      <c r="AMJ288" s="0"/>
    </row>
    <row collapsed="false" customFormat="true" customHeight="false" hidden="false" ht="12.65" outlineLevel="0" r="289" s="1">
      <c r="A289" s="3" t="s">
        <v>220</v>
      </c>
      <c r="B289" s="3" t="s">
        <v>260</v>
      </c>
      <c r="C289" s="3" t="n">
        <v>3</v>
      </c>
      <c r="D289" s="3" t="s">
        <v>12</v>
      </c>
      <c r="E289" s="3" t="n">
        <v>5</v>
      </c>
      <c r="F289" s="1" t="n">
        <f aca="false">COUNTA(G289:AJ289)</f>
        <v>1</v>
      </c>
      <c r="K289" s="0"/>
      <c r="L289" s="0"/>
      <c r="O289" s="0"/>
      <c r="P289" s="0"/>
      <c r="Q289" s="0"/>
      <c r="R289" s="0"/>
      <c r="S289" s="0"/>
      <c r="T289" s="0"/>
      <c r="V289" s="0"/>
      <c r="W289" s="0"/>
      <c r="X289" s="0"/>
      <c r="AA289" s="1" t="n">
        <f aca="false">COUNTIF($G289:$X289, "=Yes")</f>
        <v>0</v>
      </c>
      <c r="AMI289" s="0"/>
      <c r="AMJ289" s="0"/>
    </row>
    <row collapsed="false" customFormat="true" customHeight="false" hidden="false" ht="12.65" outlineLevel="0" r="290" s="1">
      <c r="A290" s="3" t="s">
        <v>220</v>
      </c>
      <c r="B290" s="3" t="s">
        <v>260</v>
      </c>
      <c r="C290" s="3" t="n">
        <v>3</v>
      </c>
      <c r="D290" s="3" t="s">
        <v>10</v>
      </c>
      <c r="E290" s="3" t="n">
        <v>6</v>
      </c>
      <c r="F290" s="1" t="n">
        <f aca="false">COUNTA(G290:AJ290)</f>
        <v>1</v>
      </c>
      <c r="K290" s="0"/>
      <c r="L290" s="0"/>
      <c r="O290" s="0"/>
      <c r="P290" s="0"/>
      <c r="Q290" s="0"/>
      <c r="R290" s="0"/>
      <c r="S290" s="0"/>
      <c r="T290" s="0"/>
      <c r="V290" s="0"/>
      <c r="W290" s="0"/>
      <c r="X290" s="0"/>
      <c r="AA290" s="1" t="n">
        <f aca="false">COUNTIF($G290:$X290, "=Yes")</f>
        <v>0</v>
      </c>
      <c r="AMI290" s="0"/>
      <c r="AMJ290" s="0"/>
    </row>
    <row collapsed="false" customFormat="true" customHeight="false" hidden="false" ht="12.65" outlineLevel="0" r="291" s="1">
      <c r="A291" s="3" t="s">
        <v>220</v>
      </c>
      <c r="B291" s="3" t="s">
        <v>260</v>
      </c>
      <c r="C291" s="3" t="n">
        <v>3</v>
      </c>
      <c r="D291" s="38" t="s">
        <v>8</v>
      </c>
      <c r="E291" s="3" t="n">
        <v>7</v>
      </c>
      <c r="F291" s="1" t="n">
        <f aca="false">COUNTA(G291:AJ291)</f>
        <v>1</v>
      </c>
      <c r="K291" s="0"/>
      <c r="L291" s="0"/>
      <c r="O291" s="0"/>
      <c r="P291" s="0"/>
      <c r="Q291" s="0"/>
      <c r="R291" s="0"/>
      <c r="S291" s="0"/>
      <c r="T291" s="0"/>
      <c r="V291" s="0"/>
      <c r="W291" s="0"/>
      <c r="X291" s="0"/>
      <c r="AA291" s="1" t="n">
        <f aca="false">COUNTIF($G291:$X291, "=Yes")</f>
        <v>0</v>
      </c>
      <c r="AMI291" s="0"/>
      <c r="AMJ291" s="0"/>
    </row>
    <row collapsed="false" customFormat="true" customHeight="false" hidden="false" ht="12.65" outlineLevel="0" r="292" s="1">
      <c r="A292" s="3" t="s">
        <v>220</v>
      </c>
      <c r="B292" s="3" t="s">
        <v>260</v>
      </c>
      <c r="C292" s="3" t="n">
        <v>3</v>
      </c>
      <c r="D292" s="38" t="s">
        <v>12</v>
      </c>
      <c r="E292" s="3" t="n">
        <v>8</v>
      </c>
      <c r="F292" s="1" t="n">
        <f aca="false">COUNTA(G292:AJ292)</f>
        <v>1</v>
      </c>
      <c r="K292" s="0"/>
      <c r="L292" s="0"/>
      <c r="O292" s="0"/>
      <c r="P292" s="0"/>
      <c r="Q292" s="0"/>
      <c r="R292" s="0"/>
      <c r="S292" s="0"/>
      <c r="T292" s="0"/>
      <c r="V292" s="0"/>
      <c r="W292" s="0"/>
      <c r="X292" s="0"/>
      <c r="AA292" s="1" t="n">
        <f aca="false">COUNTIF($G292:$X292, "=Yes")</f>
        <v>0</v>
      </c>
      <c r="AMI292" s="0"/>
      <c r="AMJ292" s="0"/>
    </row>
    <row collapsed="false" customFormat="true" customHeight="false" hidden="false" ht="12.65" outlineLevel="0" r="293" s="1">
      <c r="A293" s="3"/>
      <c r="B293" s="3"/>
      <c r="C293" s="3"/>
      <c r="D293" s="38"/>
      <c r="E293" s="3"/>
      <c r="F293" s="1" t="n">
        <f aca="false">COUNTA(G293:AJ293)</f>
        <v>0</v>
      </c>
      <c r="K293" s="0"/>
      <c r="L293" s="0"/>
      <c r="O293" s="0"/>
      <c r="P293" s="0"/>
      <c r="Q293" s="0"/>
      <c r="R293" s="0"/>
      <c r="S293" s="0"/>
      <c r="T293" s="0"/>
      <c r="V293" s="0"/>
      <c r="W293" s="0"/>
      <c r="X293" s="0"/>
      <c r="AMI293" s="0"/>
      <c r="AMJ293" s="0"/>
    </row>
    <row collapsed="false" customFormat="true" customHeight="false" hidden="false" ht="12.65" outlineLevel="0" r="294" s="1">
      <c r="A294" s="3" t="s">
        <v>220</v>
      </c>
      <c r="B294" s="3" t="s">
        <v>269</v>
      </c>
      <c r="C294" s="3" t="n">
        <v>0</v>
      </c>
      <c r="D294" s="4" t="n">
        <v>0</v>
      </c>
      <c r="E294" s="3"/>
      <c r="F294" s="1" t="n">
        <f aca="false">COUNTA(G294:AJ294)</f>
        <v>0</v>
      </c>
      <c r="K294" s="0"/>
      <c r="L294" s="0"/>
      <c r="O294" s="0"/>
      <c r="P294" s="0"/>
      <c r="Q294" s="0"/>
      <c r="R294" s="0"/>
      <c r="S294" s="0"/>
      <c r="T294" s="0"/>
      <c r="V294" s="0"/>
      <c r="W294" s="0"/>
      <c r="X294" s="0"/>
      <c r="AMI294" s="0"/>
      <c r="AMJ294" s="0"/>
    </row>
    <row collapsed="false" customFormat="true" customHeight="false" hidden="false" ht="12.65" outlineLevel="0" r="295" s="1">
      <c r="A295" s="3" t="s">
        <v>220</v>
      </c>
      <c r="B295" s="3" t="s">
        <v>269</v>
      </c>
      <c r="C295" s="3" t="n">
        <v>3</v>
      </c>
      <c r="D295" s="3" t="s">
        <v>8</v>
      </c>
      <c r="E295" s="3" t="n">
        <v>1</v>
      </c>
      <c r="F295" s="1" t="n">
        <f aca="false">COUNTA(G295:AJ295)</f>
        <v>1</v>
      </c>
      <c r="K295" s="0"/>
      <c r="L295" s="0"/>
      <c r="O295" s="0"/>
      <c r="P295" s="0"/>
      <c r="Q295" s="0"/>
      <c r="R295" s="0"/>
      <c r="S295" s="0"/>
      <c r="T295" s="0"/>
      <c r="V295" s="0"/>
      <c r="W295" s="0"/>
      <c r="X295" s="0"/>
      <c r="AA295" s="1" t="n">
        <f aca="false">COUNTIF($G295:$X295, "=Yes")</f>
        <v>0</v>
      </c>
      <c r="AMI295" s="0"/>
      <c r="AMJ295" s="0"/>
    </row>
    <row collapsed="false" customFormat="true" customHeight="false" hidden="false" ht="12.65" outlineLevel="0" r="296" s="1">
      <c r="A296" s="3" t="s">
        <v>220</v>
      </c>
      <c r="B296" s="3" t="s">
        <v>269</v>
      </c>
      <c r="C296" s="3" t="n">
        <v>3</v>
      </c>
      <c r="D296" s="3" t="s">
        <v>10</v>
      </c>
      <c r="E296" s="3" t="n">
        <v>2</v>
      </c>
      <c r="F296" s="1" t="n">
        <f aca="false">COUNTA(G296:AJ296)</f>
        <v>1</v>
      </c>
      <c r="K296" s="0"/>
      <c r="L296" s="0"/>
      <c r="O296" s="0"/>
      <c r="P296" s="0"/>
      <c r="Q296" s="0"/>
      <c r="R296" s="0"/>
      <c r="S296" s="0"/>
      <c r="T296" s="0"/>
      <c r="V296" s="0"/>
      <c r="W296" s="0"/>
      <c r="X296" s="0"/>
      <c r="AA296" s="1" t="n">
        <f aca="false">COUNTIF($G296:$X296, "=Yes")</f>
        <v>0</v>
      </c>
      <c r="AMI296" s="0"/>
      <c r="AMJ296" s="0"/>
    </row>
    <row collapsed="false" customFormat="true" customHeight="false" hidden="false" ht="12.65" outlineLevel="0" r="297" s="1">
      <c r="A297" s="3" t="s">
        <v>220</v>
      </c>
      <c r="B297" s="3" t="s">
        <v>269</v>
      </c>
      <c r="C297" s="3" t="n">
        <v>3</v>
      </c>
      <c r="D297" s="3" t="s">
        <v>10</v>
      </c>
      <c r="E297" s="3" t="n">
        <v>3</v>
      </c>
      <c r="F297" s="1" t="n">
        <f aca="false">COUNTA(G297:AJ297)</f>
        <v>1</v>
      </c>
      <c r="K297" s="0"/>
      <c r="L297" s="0"/>
      <c r="O297" s="0"/>
      <c r="P297" s="0"/>
      <c r="Q297" s="0"/>
      <c r="R297" s="0"/>
      <c r="S297" s="0"/>
      <c r="T297" s="0"/>
      <c r="V297" s="0"/>
      <c r="W297" s="0"/>
      <c r="X297" s="0"/>
      <c r="AA297" s="1" t="n">
        <f aca="false">COUNTIF($G297:$X297, "=Yes")</f>
        <v>0</v>
      </c>
      <c r="AMI297" s="0"/>
      <c r="AMJ297" s="0"/>
    </row>
    <row collapsed="false" customFormat="true" customHeight="false" hidden="false" ht="12.65" outlineLevel="0" r="298" s="1">
      <c r="A298" s="3" t="s">
        <v>220</v>
      </c>
      <c r="B298" s="3" t="s">
        <v>269</v>
      </c>
      <c r="C298" s="3" t="n">
        <v>3</v>
      </c>
      <c r="D298" s="3" t="s">
        <v>10</v>
      </c>
      <c r="E298" s="3" t="n">
        <v>4</v>
      </c>
      <c r="F298" s="1" t="n">
        <f aca="false">COUNTA(G298:AJ298)</f>
        <v>1</v>
      </c>
      <c r="K298" s="0"/>
      <c r="L298" s="0"/>
      <c r="O298" s="0"/>
      <c r="P298" s="0"/>
      <c r="Q298" s="0"/>
      <c r="R298" s="0"/>
      <c r="S298" s="0"/>
      <c r="T298" s="0"/>
      <c r="V298" s="0"/>
      <c r="W298" s="0"/>
      <c r="X298" s="0"/>
      <c r="AA298" s="1" t="n">
        <f aca="false">COUNTIF($G298:$X298, "=Yes")</f>
        <v>0</v>
      </c>
      <c r="AMI298" s="0"/>
      <c r="AMJ298" s="0"/>
    </row>
    <row collapsed="false" customFormat="true" customHeight="false" hidden="false" ht="12.65" outlineLevel="0" r="299" s="1">
      <c r="A299" s="3" t="s">
        <v>220</v>
      </c>
      <c r="B299" s="3" t="s">
        <v>269</v>
      </c>
      <c r="C299" s="3" t="n">
        <v>3</v>
      </c>
      <c r="D299" s="38" t="s">
        <v>10</v>
      </c>
      <c r="E299" s="3" t="n">
        <v>5</v>
      </c>
      <c r="F299" s="1" t="n">
        <f aca="false">COUNTA(G299:AJ299)</f>
        <v>1</v>
      </c>
      <c r="K299" s="0"/>
      <c r="L299" s="0"/>
      <c r="O299" s="0"/>
      <c r="P299" s="0"/>
      <c r="Q299" s="0"/>
      <c r="R299" s="0"/>
      <c r="S299" s="0"/>
      <c r="T299" s="0"/>
      <c r="V299" s="0"/>
      <c r="W299" s="0"/>
      <c r="X299" s="0"/>
      <c r="AA299" s="1" t="n">
        <f aca="false">COUNTIF($G299:$X299, "=Yes")</f>
        <v>0</v>
      </c>
      <c r="AMI299" s="0"/>
      <c r="AMJ299" s="0"/>
    </row>
    <row collapsed="false" customFormat="true" customHeight="false" hidden="false" ht="12.65" outlineLevel="0" r="300" s="1">
      <c r="A300" s="3" t="s">
        <v>220</v>
      </c>
      <c r="B300" s="3" t="s">
        <v>269</v>
      </c>
      <c r="C300" s="3" t="n">
        <v>3</v>
      </c>
      <c r="D300" s="3" t="s">
        <v>8</v>
      </c>
      <c r="E300" s="3" t="n">
        <v>6</v>
      </c>
      <c r="F300" s="1" t="n">
        <f aca="false">COUNTA(G300:AJ300)</f>
        <v>1</v>
      </c>
      <c r="K300" s="0"/>
      <c r="L300" s="0"/>
      <c r="O300" s="0"/>
      <c r="P300" s="0"/>
      <c r="Q300" s="0"/>
      <c r="R300" s="0"/>
      <c r="S300" s="0"/>
      <c r="T300" s="0"/>
      <c r="V300" s="0"/>
      <c r="W300" s="0"/>
      <c r="X300" s="0"/>
      <c r="AA300" s="1" t="n">
        <f aca="false">COUNTIF($G300:$X300, "=Yes")</f>
        <v>0</v>
      </c>
      <c r="AMI300" s="0"/>
      <c r="AMJ300" s="0"/>
    </row>
    <row collapsed="false" customFormat="true" customHeight="false" hidden="false" ht="12.65" outlineLevel="0" r="301" s="1">
      <c r="A301" s="3"/>
      <c r="B301" s="3"/>
      <c r="C301" s="3"/>
      <c r="D301" s="38"/>
      <c r="E301" s="3"/>
      <c r="F301" s="1" t="n">
        <f aca="false">COUNTA(G301:AJ301)</f>
        <v>0</v>
      </c>
      <c r="K301" s="0"/>
      <c r="L301" s="0"/>
      <c r="O301" s="0"/>
      <c r="P301" s="0"/>
      <c r="Q301" s="0"/>
      <c r="R301" s="0"/>
      <c r="S301" s="0"/>
      <c r="T301" s="0"/>
      <c r="V301" s="0"/>
      <c r="W301" s="0"/>
      <c r="X301" s="0"/>
      <c r="AMI301" s="0"/>
      <c r="AMJ301" s="0"/>
    </row>
    <row collapsed="false" customFormat="true" customHeight="false" hidden="false" ht="12.65" outlineLevel="0" r="302" s="1">
      <c r="A302" s="3" t="s">
        <v>276</v>
      </c>
      <c r="B302" s="3" t="s">
        <v>277</v>
      </c>
      <c r="C302" s="3" t="n">
        <v>4</v>
      </c>
      <c r="D302" s="4" t="n">
        <v>0</v>
      </c>
      <c r="E302" s="3"/>
      <c r="F302" s="1" t="n">
        <f aca="false">COUNTA(G302:AJ302)</f>
        <v>0</v>
      </c>
      <c r="K302" s="0"/>
      <c r="L302" s="0"/>
      <c r="O302" s="0"/>
      <c r="P302" s="0"/>
      <c r="Q302" s="0"/>
      <c r="R302" s="0"/>
      <c r="S302" s="0"/>
      <c r="T302" s="0"/>
      <c r="V302" s="0"/>
      <c r="W302" s="0"/>
      <c r="X302" s="0"/>
      <c r="AMI302" s="0"/>
      <c r="AMJ302" s="0"/>
    </row>
    <row collapsed="false" customFormat="true" customHeight="false" hidden="false" ht="12.65" outlineLevel="0" r="303" s="1">
      <c r="A303" s="3" t="s">
        <v>276</v>
      </c>
      <c r="B303" s="3" t="s">
        <v>277</v>
      </c>
      <c r="C303" s="3" t="n">
        <v>1</v>
      </c>
      <c r="D303" s="3" t="s">
        <v>8</v>
      </c>
      <c r="E303" s="3" t="n">
        <v>1</v>
      </c>
      <c r="F303" s="1" t="n">
        <f aca="false">COUNTA(G303:AJ303)</f>
        <v>4</v>
      </c>
      <c r="K303" s="0"/>
      <c r="L303" s="0"/>
      <c r="O303" s="0" t="s">
        <v>1284</v>
      </c>
      <c r="P303" s="0" t="s">
        <v>1284</v>
      </c>
      <c r="Q303" s="0"/>
      <c r="R303" s="0"/>
      <c r="S303" s="0"/>
      <c r="T303" s="0"/>
      <c r="V303" s="0" t="s">
        <v>1284</v>
      </c>
      <c r="W303" s="0"/>
      <c r="X303" s="0"/>
      <c r="AA303" s="1" t="n">
        <f aca="false">COUNTIF($G303:$X303, "=Yes")</f>
        <v>3</v>
      </c>
      <c r="AMI303" s="0"/>
      <c r="AMJ303" s="0"/>
    </row>
    <row collapsed="false" customFormat="true" customHeight="false" hidden="false" ht="12.65" outlineLevel="0" r="304" s="1">
      <c r="A304" s="3" t="s">
        <v>276</v>
      </c>
      <c r="B304" s="3" t="s">
        <v>277</v>
      </c>
      <c r="C304" s="3" t="n">
        <v>1</v>
      </c>
      <c r="D304" s="3" t="s">
        <v>8</v>
      </c>
      <c r="E304" s="3" t="n">
        <v>2</v>
      </c>
      <c r="F304" s="1" t="n">
        <f aca="false">COUNTA(G304:AJ304)</f>
        <v>2</v>
      </c>
      <c r="K304" s="0"/>
      <c r="L304" s="0"/>
      <c r="O304" s="0"/>
      <c r="P304" s="0"/>
      <c r="Q304" s="0"/>
      <c r="R304" s="0"/>
      <c r="S304" s="0"/>
      <c r="T304" s="0"/>
      <c r="V304" s="0" t="s">
        <v>1284</v>
      </c>
      <c r="W304" s="0"/>
      <c r="X304" s="0"/>
      <c r="AA304" s="1" t="n">
        <f aca="false">COUNTIF($G304:$X304, "=Yes")</f>
        <v>1</v>
      </c>
      <c r="AMI304" s="0"/>
      <c r="AMJ304" s="0"/>
    </row>
    <row collapsed="false" customFormat="true" customHeight="false" hidden="false" ht="12.65" outlineLevel="0" r="305" s="1">
      <c r="A305" s="3" t="s">
        <v>276</v>
      </c>
      <c r="B305" s="3" t="s">
        <v>277</v>
      </c>
      <c r="C305" s="3" t="n">
        <v>1</v>
      </c>
      <c r="D305" s="3" t="s">
        <v>10</v>
      </c>
      <c r="E305" s="3" t="n">
        <v>3</v>
      </c>
      <c r="F305" s="1" t="n">
        <f aca="false">COUNTA(G305:AJ305)</f>
        <v>2</v>
      </c>
      <c r="K305" s="0"/>
      <c r="L305" s="0"/>
      <c r="O305" s="0"/>
      <c r="P305" s="0"/>
      <c r="Q305" s="0"/>
      <c r="R305" s="0"/>
      <c r="S305" s="0"/>
      <c r="T305" s="0"/>
      <c r="V305" s="0" t="s">
        <v>1284</v>
      </c>
      <c r="W305" s="0"/>
      <c r="X305" s="0"/>
      <c r="AA305" s="1" t="n">
        <f aca="false">COUNTIF($G305:$X305, "=Yes")</f>
        <v>1</v>
      </c>
      <c r="AMI305" s="0"/>
      <c r="AMJ305" s="0"/>
    </row>
    <row collapsed="false" customFormat="true" customHeight="false" hidden="false" ht="12.65" outlineLevel="0" r="306" s="1">
      <c r="A306" s="3" t="s">
        <v>276</v>
      </c>
      <c r="B306" s="3" t="s">
        <v>277</v>
      </c>
      <c r="C306" s="3" t="n">
        <v>1</v>
      </c>
      <c r="D306" s="3" t="s">
        <v>10</v>
      </c>
      <c r="E306" s="3" t="n">
        <v>4</v>
      </c>
      <c r="F306" s="1" t="n">
        <f aca="false">COUNTA(G306:AJ306)</f>
        <v>4</v>
      </c>
      <c r="K306" s="0"/>
      <c r="L306" s="0"/>
      <c r="O306" s="0" t="s">
        <v>1284</v>
      </c>
      <c r="P306" s="0" t="s">
        <v>1284</v>
      </c>
      <c r="Q306" s="0"/>
      <c r="R306" s="0"/>
      <c r="S306" s="0"/>
      <c r="T306" s="0"/>
      <c r="V306" s="0" t="s">
        <v>1284</v>
      </c>
      <c r="W306" s="0"/>
      <c r="X306" s="0"/>
      <c r="AA306" s="1" t="n">
        <f aca="false">COUNTIF($G306:$X306, "=Yes")</f>
        <v>3</v>
      </c>
      <c r="AMI306" s="0"/>
      <c r="AMJ306" s="0"/>
    </row>
    <row collapsed="false" customFormat="true" customHeight="false" hidden="false" ht="12.65" outlineLevel="0" r="307" s="1">
      <c r="A307" s="3" t="s">
        <v>276</v>
      </c>
      <c r="B307" s="3" t="s">
        <v>277</v>
      </c>
      <c r="C307" s="3" t="n">
        <v>1</v>
      </c>
      <c r="D307" s="3" t="s">
        <v>12</v>
      </c>
      <c r="E307" s="3" t="n">
        <v>5</v>
      </c>
      <c r="F307" s="1" t="n">
        <f aca="false">COUNTA(G307:AJ307)</f>
        <v>2</v>
      </c>
      <c r="K307" s="0"/>
      <c r="L307" s="0"/>
      <c r="O307" s="0"/>
      <c r="P307" s="0"/>
      <c r="Q307" s="0"/>
      <c r="R307" s="0"/>
      <c r="S307" s="0"/>
      <c r="T307" s="0"/>
      <c r="V307" s="0"/>
      <c r="W307" s="0" t="s">
        <v>1284</v>
      </c>
      <c r="X307" s="0"/>
      <c r="AA307" s="1" t="n">
        <f aca="false">COUNTIF($G307:$X307, "=Yes")</f>
        <v>1</v>
      </c>
      <c r="AMI307" s="0"/>
      <c r="AMJ307" s="0"/>
    </row>
    <row collapsed="false" customFormat="true" customHeight="false" hidden="false" ht="12.65" outlineLevel="0" r="308" s="1">
      <c r="A308" s="3"/>
      <c r="B308" s="3"/>
      <c r="C308" s="3"/>
      <c r="D308" s="3"/>
      <c r="E308" s="3"/>
      <c r="F308" s="1" t="n">
        <f aca="false">COUNTA(G308:AJ308)</f>
        <v>0</v>
      </c>
      <c r="K308" s="0"/>
      <c r="L308" s="0"/>
      <c r="O308" s="0"/>
      <c r="P308" s="0"/>
      <c r="Q308" s="0"/>
      <c r="R308" s="0"/>
      <c r="S308" s="0"/>
      <c r="T308" s="0"/>
      <c r="V308" s="0"/>
      <c r="W308" s="0"/>
      <c r="X308" s="0"/>
      <c r="AMI308" s="0"/>
      <c r="AMJ308" s="0"/>
    </row>
    <row collapsed="false" customFormat="true" customHeight="false" hidden="false" ht="12.65" outlineLevel="0" r="309" s="1">
      <c r="A309" s="3" t="s">
        <v>276</v>
      </c>
      <c r="B309" s="3" t="s">
        <v>283</v>
      </c>
      <c r="C309" s="3" t="n">
        <v>0</v>
      </c>
      <c r="D309" s="3" t="n">
        <v>4</v>
      </c>
      <c r="E309" s="3"/>
      <c r="F309" s="1" t="n">
        <f aca="false">COUNTA(G309:AJ309)</f>
        <v>0</v>
      </c>
      <c r="K309" s="0"/>
      <c r="L309" s="0"/>
      <c r="O309" s="0"/>
      <c r="P309" s="0"/>
      <c r="Q309" s="0"/>
      <c r="R309" s="0"/>
      <c r="S309" s="0"/>
      <c r="T309" s="0"/>
      <c r="V309" s="0"/>
      <c r="W309" s="0"/>
      <c r="X309" s="0"/>
      <c r="AMI309" s="0"/>
      <c r="AMJ309" s="0"/>
    </row>
    <row collapsed="false" customFormat="true" customHeight="false" hidden="false" ht="12.65" outlineLevel="0" r="310" s="1">
      <c r="A310" s="3" t="s">
        <v>276</v>
      </c>
      <c r="B310" s="3" t="s">
        <v>283</v>
      </c>
      <c r="C310" s="3" t="n">
        <v>2</v>
      </c>
      <c r="D310" s="3" t="s">
        <v>12</v>
      </c>
      <c r="E310" s="3" t="n">
        <v>1</v>
      </c>
      <c r="F310" s="1" t="n">
        <f aca="false">COUNTA(G310:AJ310)</f>
        <v>3</v>
      </c>
      <c r="K310" s="0"/>
      <c r="L310" s="0"/>
      <c r="O310" s="0"/>
      <c r="P310" s="0" t="s">
        <v>1284</v>
      </c>
      <c r="Q310" s="0"/>
      <c r="R310" s="0"/>
      <c r="S310" s="0"/>
      <c r="T310" s="0"/>
      <c r="V310" s="0"/>
      <c r="W310" s="0" t="s">
        <v>1284</v>
      </c>
      <c r="X310" s="0"/>
      <c r="AA310" s="1" t="n">
        <f aca="false">COUNTIF($G310:$X310, "=Yes")</f>
        <v>2</v>
      </c>
      <c r="AMI310" s="0"/>
      <c r="AMJ310" s="0"/>
    </row>
    <row collapsed="false" customFormat="true" customHeight="false" hidden="false" ht="12.65" outlineLevel="0" r="311" s="1">
      <c r="A311" s="3" t="s">
        <v>276</v>
      </c>
      <c r="B311" s="3" t="s">
        <v>283</v>
      </c>
      <c r="C311" s="3" t="n">
        <v>2</v>
      </c>
      <c r="D311" s="3" t="s">
        <v>12</v>
      </c>
      <c r="E311" s="3" t="n">
        <v>2</v>
      </c>
      <c r="F311" s="1" t="n">
        <f aca="false">COUNTA(G311:AJ311)</f>
        <v>1</v>
      </c>
      <c r="K311" s="0"/>
      <c r="L311" s="0"/>
      <c r="O311" s="0"/>
      <c r="P311" s="0"/>
      <c r="Q311" s="0"/>
      <c r="R311" s="0"/>
      <c r="S311" s="0"/>
      <c r="T311" s="0"/>
      <c r="V311" s="0"/>
      <c r="W311" s="0"/>
      <c r="X311" s="0"/>
      <c r="AA311" s="1" t="n">
        <f aca="false">COUNTIF($G311:$X311, "=Yes")</f>
        <v>0</v>
      </c>
      <c r="AMI311" s="0"/>
      <c r="AMJ311" s="0"/>
    </row>
    <row collapsed="false" customFormat="true" customHeight="false" hidden="false" ht="12.65" outlineLevel="0" r="312" s="1">
      <c r="A312" s="3" t="s">
        <v>276</v>
      </c>
      <c r="B312" s="3" t="s">
        <v>283</v>
      </c>
      <c r="C312" s="3" t="n">
        <v>2</v>
      </c>
      <c r="D312" s="3" t="s">
        <v>10</v>
      </c>
      <c r="E312" s="3" t="n">
        <v>3</v>
      </c>
      <c r="F312" s="1" t="n">
        <f aca="false">COUNTA(G312:AJ312)</f>
        <v>3</v>
      </c>
      <c r="K312" s="0"/>
      <c r="L312" s="0"/>
      <c r="O312" s="0"/>
      <c r="P312" s="0" t="s">
        <v>1284</v>
      </c>
      <c r="Q312" s="0"/>
      <c r="R312" s="0"/>
      <c r="S312" s="0"/>
      <c r="T312" s="0"/>
      <c r="V312" s="0" t="s">
        <v>1284</v>
      </c>
      <c r="W312" s="0"/>
      <c r="X312" s="0"/>
      <c r="AA312" s="1" t="n">
        <f aca="false">COUNTIF($G312:$X312, "=Yes")</f>
        <v>2</v>
      </c>
      <c r="AMI312" s="0"/>
      <c r="AMJ312" s="0"/>
    </row>
    <row collapsed="false" customFormat="true" customHeight="false" hidden="false" ht="12.65" outlineLevel="0" r="313" s="1">
      <c r="A313" s="3"/>
      <c r="B313" s="3"/>
      <c r="C313" s="3"/>
      <c r="D313" s="3"/>
      <c r="E313" s="3"/>
      <c r="F313" s="1" t="n">
        <f aca="false">COUNTA(G313:AJ313)</f>
        <v>0</v>
      </c>
      <c r="K313" s="0"/>
      <c r="L313" s="0"/>
      <c r="O313" s="0"/>
      <c r="P313" s="0"/>
      <c r="Q313" s="0"/>
      <c r="R313" s="0"/>
      <c r="S313" s="0"/>
      <c r="T313" s="0"/>
      <c r="V313" s="0"/>
      <c r="W313" s="0"/>
      <c r="X313" s="0"/>
      <c r="AMI313" s="0"/>
      <c r="AMJ313" s="0"/>
    </row>
    <row collapsed="false" customFormat="true" customHeight="false" hidden="false" ht="12.65" outlineLevel="0" r="314" s="1">
      <c r="A314" s="3" t="s">
        <v>276</v>
      </c>
      <c r="B314" s="3" t="s">
        <v>287</v>
      </c>
      <c r="C314" s="3" t="n">
        <v>0</v>
      </c>
      <c r="D314" s="3" t="n">
        <v>0</v>
      </c>
      <c r="E314" s="3"/>
      <c r="F314" s="1" t="n">
        <f aca="false">COUNTA(G314:AJ314)</f>
        <v>2</v>
      </c>
      <c r="K314" s="0"/>
      <c r="L314" s="0"/>
      <c r="O314" s="0"/>
      <c r="P314" s="0" t="s">
        <v>1284</v>
      </c>
      <c r="Q314" s="0"/>
      <c r="R314" s="0"/>
      <c r="S314" s="0"/>
      <c r="T314" s="0"/>
      <c r="V314" s="0" t="s">
        <v>1284</v>
      </c>
      <c r="W314" s="0"/>
      <c r="X314" s="0"/>
      <c r="AMI314" s="0"/>
      <c r="AMJ314" s="0"/>
    </row>
    <row collapsed="false" customFormat="true" customHeight="false" hidden="false" ht="12.65" outlineLevel="0" r="315" s="1">
      <c r="A315" s="3" t="s">
        <v>276</v>
      </c>
      <c r="B315" s="3" t="s">
        <v>287</v>
      </c>
      <c r="C315" s="3" t="n">
        <v>3</v>
      </c>
      <c r="D315" s="3" t="s">
        <v>8</v>
      </c>
      <c r="E315" s="3" t="n">
        <v>1</v>
      </c>
      <c r="F315" s="1" t="n">
        <f aca="false">COUNTA(G315:AJ315)</f>
        <v>3</v>
      </c>
      <c r="K315" s="0"/>
      <c r="L315" s="0"/>
      <c r="O315" s="0"/>
      <c r="P315" s="0" t="s">
        <v>1284</v>
      </c>
      <c r="Q315" s="0"/>
      <c r="R315" s="0"/>
      <c r="S315" s="0"/>
      <c r="T315" s="0"/>
      <c r="V315" s="0"/>
      <c r="W315" s="0" t="s">
        <v>1284</v>
      </c>
      <c r="X315" s="0"/>
      <c r="AA315" s="1" t="n">
        <f aca="false">COUNTIF($G315:$X315, "=Yes")</f>
        <v>2</v>
      </c>
      <c r="AMI315" s="0"/>
      <c r="AMJ315" s="0"/>
    </row>
    <row collapsed="false" customFormat="true" customHeight="false" hidden="false" ht="12.65" outlineLevel="0" r="316" s="1">
      <c r="A316" s="3" t="s">
        <v>276</v>
      </c>
      <c r="B316" s="3" t="s">
        <v>287</v>
      </c>
      <c r="C316" s="3" t="n">
        <v>3</v>
      </c>
      <c r="D316" s="3" t="s">
        <v>12</v>
      </c>
      <c r="E316" s="3" t="n">
        <v>2</v>
      </c>
      <c r="F316" s="1" t="n">
        <f aca="false">COUNTA(G316:AJ316)</f>
        <v>1</v>
      </c>
      <c r="K316" s="0"/>
      <c r="L316" s="0"/>
      <c r="O316" s="0"/>
      <c r="P316" s="0"/>
      <c r="Q316" s="0"/>
      <c r="R316" s="0"/>
      <c r="S316" s="0"/>
      <c r="T316" s="0"/>
      <c r="V316" s="0"/>
      <c r="W316" s="0"/>
      <c r="X316" s="0"/>
      <c r="AA316" s="1" t="n">
        <f aca="false">COUNTIF($G316:$X316, "=Yes")</f>
        <v>0</v>
      </c>
      <c r="AMI316" s="0"/>
      <c r="AMJ316" s="0"/>
    </row>
    <row collapsed="false" customFormat="true" customHeight="false" hidden="false" ht="12.65" outlineLevel="0" r="317" s="1">
      <c r="A317" s="3" t="s">
        <v>276</v>
      </c>
      <c r="B317" s="3" t="s">
        <v>287</v>
      </c>
      <c r="C317" s="3" t="n">
        <v>3</v>
      </c>
      <c r="D317" s="3" t="s">
        <v>12</v>
      </c>
      <c r="E317" s="3" t="n">
        <v>3</v>
      </c>
      <c r="F317" s="1" t="n">
        <f aca="false">COUNTA(G317:AJ317)</f>
        <v>1</v>
      </c>
      <c r="K317" s="0"/>
      <c r="L317" s="0"/>
      <c r="O317" s="0"/>
      <c r="P317" s="0"/>
      <c r="Q317" s="0"/>
      <c r="R317" s="0"/>
      <c r="S317" s="0"/>
      <c r="T317" s="0"/>
      <c r="V317" s="0"/>
      <c r="W317" s="0"/>
      <c r="X317" s="0"/>
      <c r="AA317" s="1" t="n">
        <f aca="false">COUNTIF($G317:$X317, "=Yes")</f>
        <v>0</v>
      </c>
      <c r="AMI317" s="0"/>
      <c r="AMJ317" s="0"/>
    </row>
    <row collapsed="false" customFormat="true" customHeight="false" hidden="false" ht="12.65" outlineLevel="0" r="318" s="1">
      <c r="A318" s="3" t="s">
        <v>276</v>
      </c>
      <c r="B318" s="3" t="s">
        <v>287</v>
      </c>
      <c r="C318" s="3" t="n">
        <v>3</v>
      </c>
      <c r="D318" s="3" t="s">
        <v>10</v>
      </c>
      <c r="E318" s="3" t="n">
        <v>4</v>
      </c>
      <c r="F318" s="1" t="n">
        <f aca="false">COUNTA(G318:AJ318)</f>
        <v>1</v>
      </c>
      <c r="K318" s="0"/>
      <c r="L318" s="0"/>
      <c r="O318" s="0"/>
      <c r="P318" s="0"/>
      <c r="Q318" s="0"/>
      <c r="R318" s="0"/>
      <c r="S318" s="0"/>
      <c r="T318" s="0"/>
      <c r="V318" s="0"/>
      <c r="W318" s="0"/>
      <c r="X318" s="0"/>
      <c r="AA318" s="1" t="n">
        <f aca="false">COUNTIF($G318:$X318, "=Yes")</f>
        <v>0</v>
      </c>
      <c r="AMI318" s="0"/>
      <c r="AMJ318" s="0"/>
    </row>
    <row collapsed="false" customFormat="true" customHeight="false" hidden="false" ht="12.65" outlineLevel="0" r="319" s="1">
      <c r="A319" s="3"/>
      <c r="B319" s="3"/>
      <c r="C319" s="3"/>
      <c r="D319" s="3"/>
      <c r="E319" s="3"/>
      <c r="F319" s="1" t="n">
        <f aca="false">COUNTA(G319:AJ319)</f>
        <v>0</v>
      </c>
      <c r="K319" s="0"/>
      <c r="L319" s="0"/>
      <c r="O319" s="0"/>
      <c r="P319" s="0"/>
      <c r="Q319" s="0"/>
      <c r="R319" s="0"/>
      <c r="S319" s="0"/>
      <c r="T319" s="0"/>
      <c r="V319" s="0"/>
      <c r="W319" s="0"/>
      <c r="X319" s="0"/>
      <c r="AMI319" s="0"/>
      <c r="AMJ319" s="0"/>
    </row>
    <row collapsed="false" customFormat="true" customHeight="false" hidden="false" ht="12.65" outlineLevel="0" r="320" s="1">
      <c r="A320" s="3" t="s">
        <v>276</v>
      </c>
      <c r="B320" s="3" t="s">
        <v>292</v>
      </c>
      <c r="C320" s="3" t="n">
        <v>0</v>
      </c>
      <c r="D320" s="3" t="n">
        <v>0</v>
      </c>
      <c r="E320" s="3"/>
      <c r="F320" s="1" t="n">
        <f aca="false">COUNTA(G320:AJ320)</f>
        <v>0</v>
      </c>
      <c r="K320" s="0"/>
      <c r="L320" s="0"/>
      <c r="O320" s="0"/>
      <c r="P320" s="0"/>
      <c r="Q320" s="0"/>
      <c r="R320" s="0"/>
      <c r="S320" s="0"/>
      <c r="T320" s="0"/>
      <c r="V320" s="0"/>
      <c r="W320" s="0"/>
      <c r="X320" s="0"/>
      <c r="AMI320" s="0"/>
      <c r="AMJ320" s="0"/>
    </row>
    <row collapsed="false" customFormat="true" customHeight="false" hidden="false" ht="12.65" outlineLevel="0" r="321" s="1">
      <c r="A321" s="3" t="s">
        <v>276</v>
      </c>
      <c r="B321" s="3" t="s">
        <v>292</v>
      </c>
      <c r="C321" s="3" t="n">
        <v>3</v>
      </c>
      <c r="D321" s="3" t="s">
        <v>8</v>
      </c>
      <c r="E321" s="3" t="n">
        <v>1</v>
      </c>
      <c r="F321" s="1" t="n">
        <f aca="false">COUNTA(G321:AJ321)</f>
        <v>1</v>
      </c>
      <c r="K321" s="0"/>
      <c r="L321" s="0"/>
      <c r="O321" s="0"/>
      <c r="P321" s="0"/>
      <c r="Q321" s="0"/>
      <c r="R321" s="0"/>
      <c r="S321" s="0"/>
      <c r="T321" s="0"/>
      <c r="V321" s="0"/>
      <c r="W321" s="0"/>
      <c r="X321" s="0"/>
      <c r="AA321" s="1" t="n">
        <f aca="false">COUNTIF($G321:$X321, "=Yes")</f>
        <v>0</v>
      </c>
      <c r="AMI321" s="0"/>
      <c r="AMJ321" s="0"/>
    </row>
    <row collapsed="false" customFormat="true" customHeight="false" hidden="false" ht="12.65" outlineLevel="0" r="322" s="1">
      <c r="A322" s="3" t="s">
        <v>276</v>
      </c>
      <c r="B322" s="3" t="s">
        <v>292</v>
      </c>
      <c r="C322" s="3" t="n">
        <v>3</v>
      </c>
      <c r="D322" s="3" t="s">
        <v>12</v>
      </c>
      <c r="E322" s="3" t="n">
        <v>2</v>
      </c>
      <c r="F322" s="1" t="n">
        <f aca="false">COUNTA(G322:AJ322)</f>
        <v>2</v>
      </c>
      <c r="K322" s="0"/>
      <c r="L322" s="0"/>
      <c r="O322" s="0"/>
      <c r="P322" s="0"/>
      <c r="Q322" s="0"/>
      <c r="R322" s="0"/>
      <c r="S322" s="0"/>
      <c r="T322" s="0"/>
      <c r="V322" s="0" t="s">
        <v>1289</v>
      </c>
      <c r="W322" s="0"/>
      <c r="X322" s="0"/>
      <c r="AA322" s="1" t="n">
        <f aca="false">COUNTIF($G322:$X322, "=Yes")</f>
        <v>0</v>
      </c>
      <c r="AMI322" s="0"/>
      <c r="AMJ322" s="0"/>
    </row>
    <row collapsed="false" customFormat="true" customHeight="false" hidden="false" ht="12.65" outlineLevel="0" r="323" s="1">
      <c r="A323" s="3" t="s">
        <v>276</v>
      </c>
      <c r="B323" s="3" t="s">
        <v>292</v>
      </c>
      <c r="C323" s="3" t="n">
        <v>3</v>
      </c>
      <c r="D323" s="3" t="s">
        <v>10</v>
      </c>
      <c r="E323" s="3" t="n">
        <v>3</v>
      </c>
      <c r="F323" s="1" t="n">
        <f aca="false">COUNTA(G323:AJ323)</f>
        <v>1</v>
      </c>
      <c r="K323" s="0"/>
      <c r="L323" s="0"/>
      <c r="O323" s="0"/>
      <c r="P323" s="0"/>
      <c r="Q323" s="0"/>
      <c r="R323" s="0"/>
      <c r="S323" s="0"/>
      <c r="T323" s="0"/>
      <c r="V323" s="0"/>
      <c r="W323" s="0"/>
      <c r="X323" s="0"/>
      <c r="AA323" s="1" t="n">
        <f aca="false">COUNTIF($G323:$X323, "=Yes")</f>
        <v>0</v>
      </c>
      <c r="AMI323" s="0"/>
      <c r="AMJ323" s="0"/>
    </row>
    <row collapsed="false" customFormat="true" customHeight="false" hidden="false" ht="12.65" outlineLevel="0" r="324" s="1">
      <c r="A324" s="3" t="s">
        <v>276</v>
      </c>
      <c r="B324" s="3" t="s">
        <v>292</v>
      </c>
      <c r="C324" s="3" t="n">
        <v>3</v>
      </c>
      <c r="D324" s="3" t="s">
        <v>10</v>
      </c>
      <c r="E324" s="3" t="n">
        <v>4</v>
      </c>
      <c r="F324" s="1" t="n">
        <f aca="false">COUNTA(G324:AJ324)</f>
        <v>1</v>
      </c>
      <c r="K324" s="0"/>
      <c r="L324" s="0"/>
      <c r="O324" s="0"/>
      <c r="P324" s="0"/>
      <c r="Q324" s="0"/>
      <c r="R324" s="0"/>
      <c r="S324" s="0"/>
      <c r="T324" s="0"/>
      <c r="V324" s="0"/>
      <c r="W324" s="0"/>
      <c r="X324" s="0"/>
      <c r="AA324" s="1" t="n">
        <f aca="false">COUNTIF($G324:$X324, "=Yes")</f>
        <v>0</v>
      </c>
      <c r="AMI324" s="0"/>
      <c r="AMJ324" s="0"/>
    </row>
    <row collapsed="false" customFormat="true" customHeight="false" hidden="false" ht="12.65" outlineLevel="0" r="325" s="1">
      <c r="A325" s="3" t="s">
        <v>276</v>
      </c>
      <c r="B325" s="3" t="s">
        <v>292</v>
      </c>
      <c r="C325" s="3" t="n">
        <v>3</v>
      </c>
      <c r="D325" s="3" t="s">
        <v>10</v>
      </c>
      <c r="E325" s="3" t="n">
        <v>5</v>
      </c>
      <c r="F325" s="1" t="n">
        <f aca="false">COUNTA(G325:AJ325)</f>
        <v>1</v>
      </c>
      <c r="K325" s="0"/>
      <c r="L325" s="0"/>
      <c r="O325" s="0"/>
      <c r="P325" s="0"/>
      <c r="Q325" s="0"/>
      <c r="R325" s="0"/>
      <c r="S325" s="0"/>
      <c r="T325" s="0"/>
      <c r="V325" s="0"/>
      <c r="W325" s="0"/>
      <c r="X325" s="0"/>
      <c r="AA325" s="1" t="n">
        <f aca="false">COUNTIF($G325:$X325, "=Yes")</f>
        <v>0</v>
      </c>
      <c r="AMI325" s="0"/>
      <c r="AMJ325" s="0"/>
    </row>
    <row collapsed="false" customFormat="true" customHeight="false" hidden="false" ht="12.65" outlineLevel="0" r="326" s="1">
      <c r="A326" s="3"/>
      <c r="B326" s="3"/>
      <c r="C326" s="3"/>
      <c r="D326" s="3"/>
      <c r="E326" s="3"/>
      <c r="F326" s="1" t="n">
        <f aca="false">COUNTA(G326:AJ326)</f>
        <v>0</v>
      </c>
      <c r="K326" s="0"/>
      <c r="L326" s="0"/>
      <c r="O326" s="0"/>
      <c r="P326" s="0"/>
      <c r="Q326" s="0"/>
      <c r="R326" s="0"/>
      <c r="S326" s="0"/>
      <c r="T326" s="0"/>
      <c r="V326" s="0"/>
      <c r="W326" s="0"/>
      <c r="X326" s="0"/>
      <c r="AMI326" s="0"/>
      <c r="AMJ326" s="0"/>
    </row>
    <row collapsed="false" customFormat="true" customHeight="false" hidden="false" ht="12.65" outlineLevel="0" r="327" s="1">
      <c r="A327" s="3" t="s">
        <v>276</v>
      </c>
      <c r="B327" s="3" t="s">
        <v>298</v>
      </c>
      <c r="C327" s="3" t="n">
        <v>0</v>
      </c>
      <c r="D327" s="3" t="n">
        <v>0</v>
      </c>
      <c r="E327" s="3"/>
      <c r="F327" s="1" t="n">
        <f aca="false">COUNTA(G327:AJ327)</f>
        <v>0</v>
      </c>
      <c r="K327" s="0"/>
      <c r="L327" s="0"/>
      <c r="O327" s="0"/>
      <c r="P327" s="0"/>
      <c r="Q327" s="0"/>
      <c r="R327" s="0"/>
      <c r="S327" s="0"/>
      <c r="T327" s="0"/>
      <c r="V327" s="0"/>
      <c r="W327" s="0"/>
      <c r="X327" s="0"/>
      <c r="AMI327" s="0"/>
      <c r="AMJ327" s="0"/>
    </row>
    <row collapsed="false" customFormat="true" customHeight="false" hidden="false" ht="12.65" outlineLevel="0" r="328" s="1">
      <c r="A328" s="3" t="s">
        <v>276</v>
      </c>
      <c r="B328" s="3" t="s">
        <v>298</v>
      </c>
      <c r="C328" s="3" t="n">
        <v>3</v>
      </c>
      <c r="D328" s="3" t="s">
        <v>8</v>
      </c>
      <c r="E328" s="3" t="n">
        <v>1</v>
      </c>
      <c r="F328" s="1" t="n">
        <f aca="false">COUNTA(G328:AJ328)</f>
        <v>1</v>
      </c>
      <c r="K328" s="0"/>
      <c r="L328" s="0"/>
      <c r="O328" s="0"/>
      <c r="P328" s="0"/>
      <c r="Q328" s="0"/>
      <c r="R328" s="0"/>
      <c r="S328" s="0"/>
      <c r="T328" s="0"/>
      <c r="V328" s="0"/>
      <c r="W328" s="0"/>
      <c r="X328" s="0"/>
      <c r="AA328" s="1" t="n">
        <f aca="false">COUNTIF($G328:$X328, "=Yes")</f>
        <v>0</v>
      </c>
      <c r="AMI328" s="0"/>
      <c r="AMJ328" s="0"/>
    </row>
    <row collapsed="false" customFormat="true" customHeight="false" hidden="false" ht="12.65" outlineLevel="0" r="329" s="1">
      <c r="A329" s="3" t="s">
        <v>276</v>
      </c>
      <c r="B329" s="3" t="s">
        <v>298</v>
      </c>
      <c r="C329" s="3" t="n">
        <v>3</v>
      </c>
      <c r="D329" s="3" t="s">
        <v>12</v>
      </c>
      <c r="E329" s="3" t="n">
        <v>2</v>
      </c>
      <c r="F329" s="1" t="n">
        <f aca="false">COUNTA(G329:AJ329)</f>
        <v>1</v>
      </c>
      <c r="K329" s="0"/>
      <c r="L329" s="0"/>
      <c r="O329" s="0"/>
      <c r="P329" s="0"/>
      <c r="Q329" s="0"/>
      <c r="R329" s="0"/>
      <c r="S329" s="0"/>
      <c r="T329" s="0"/>
      <c r="V329" s="0"/>
      <c r="W329" s="0"/>
      <c r="X329" s="0"/>
      <c r="AA329" s="1" t="n">
        <f aca="false">COUNTIF($G329:$X329, "=Yes")</f>
        <v>0</v>
      </c>
      <c r="AMI329" s="0"/>
      <c r="AMJ329" s="0"/>
    </row>
    <row collapsed="false" customFormat="true" customHeight="false" hidden="false" ht="12.65" outlineLevel="0" r="330" s="1">
      <c r="A330" s="3" t="s">
        <v>276</v>
      </c>
      <c r="B330" s="3" t="s">
        <v>298</v>
      </c>
      <c r="C330" s="3" t="n">
        <v>3</v>
      </c>
      <c r="D330" s="3" t="s">
        <v>10</v>
      </c>
      <c r="E330" s="3" t="n">
        <v>3</v>
      </c>
      <c r="F330" s="1" t="n">
        <f aca="false">COUNTA(G330:AJ330)</f>
        <v>1</v>
      </c>
      <c r="K330" s="0"/>
      <c r="L330" s="0"/>
      <c r="O330" s="0"/>
      <c r="P330" s="0"/>
      <c r="Q330" s="0"/>
      <c r="R330" s="0"/>
      <c r="S330" s="0"/>
      <c r="T330" s="0"/>
      <c r="V330" s="0"/>
      <c r="W330" s="0"/>
      <c r="X330" s="0"/>
      <c r="AA330" s="1" t="n">
        <f aca="false">COUNTIF($G330:$X330, "=Yes")</f>
        <v>0</v>
      </c>
      <c r="AMI330" s="0"/>
      <c r="AMJ330" s="0"/>
    </row>
    <row collapsed="false" customFormat="true" customHeight="false" hidden="false" ht="12.65" outlineLevel="0" r="331" s="1">
      <c r="A331" s="3"/>
      <c r="B331" s="3"/>
      <c r="C331" s="3"/>
      <c r="D331" s="3"/>
      <c r="E331" s="3"/>
      <c r="F331" s="1" t="n">
        <f aca="false">COUNTA(G331:AJ331)</f>
        <v>0</v>
      </c>
      <c r="K331" s="0"/>
      <c r="L331" s="0"/>
      <c r="O331" s="0"/>
      <c r="P331" s="0"/>
      <c r="Q331" s="0"/>
      <c r="R331" s="0"/>
      <c r="S331" s="0"/>
      <c r="T331" s="0"/>
      <c r="V331" s="0"/>
      <c r="W331" s="0"/>
      <c r="X331" s="0"/>
      <c r="AMI331" s="0"/>
      <c r="AMJ331" s="0"/>
    </row>
    <row collapsed="false" customFormat="true" customHeight="false" hidden="false" ht="12.65" outlineLevel="0" r="332" s="1">
      <c r="A332" s="3" t="s">
        <v>276</v>
      </c>
      <c r="B332" s="3" t="s">
        <v>302</v>
      </c>
      <c r="C332" s="3" t="n">
        <v>0</v>
      </c>
      <c r="D332" s="3" t="n">
        <v>0</v>
      </c>
      <c r="E332" s="3"/>
      <c r="F332" s="1" t="n">
        <f aca="false">COUNTA(G332:AJ332)</f>
        <v>0</v>
      </c>
      <c r="K332" s="0"/>
      <c r="L332" s="0"/>
      <c r="O332" s="0"/>
      <c r="P332" s="0"/>
      <c r="Q332" s="0"/>
      <c r="R332" s="0"/>
      <c r="S332" s="0"/>
      <c r="T332" s="0"/>
      <c r="V332" s="0"/>
      <c r="W332" s="0"/>
      <c r="X332" s="0"/>
      <c r="AMI332" s="0"/>
      <c r="AMJ332" s="0"/>
    </row>
    <row collapsed="false" customFormat="true" customHeight="false" hidden="false" ht="12.65" outlineLevel="0" r="333" s="1">
      <c r="A333" s="3" t="s">
        <v>276</v>
      </c>
      <c r="B333" s="3" t="s">
        <v>302</v>
      </c>
      <c r="C333" s="3" t="n">
        <v>3</v>
      </c>
      <c r="D333" s="3" t="s">
        <v>8</v>
      </c>
      <c r="E333" s="3" t="n">
        <v>1</v>
      </c>
      <c r="F333" s="1" t="n">
        <f aca="false">COUNTA(G333:AJ333)</f>
        <v>1</v>
      </c>
      <c r="K333" s="0"/>
      <c r="L333" s="0"/>
      <c r="O333" s="0"/>
      <c r="P333" s="0"/>
      <c r="Q333" s="0"/>
      <c r="R333" s="0"/>
      <c r="S333" s="0"/>
      <c r="T333" s="0"/>
      <c r="V333" s="0"/>
      <c r="W333" s="0"/>
      <c r="X333" s="0"/>
      <c r="AA333" s="1" t="n">
        <f aca="false">COUNTIF($G333:$X333, "=Yes")</f>
        <v>0</v>
      </c>
      <c r="AMI333" s="0"/>
      <c r="AMJ333" s="0"/>
    </row>
    <row collapsed="false" customFormat="true" customHeight="false" hidden="false" ht="12.65" outlineLevel="0" r="334" s="1">
      <c r="A334" s="3" t="s">
        <v>276</v>
      </c>
      <c r="B334" s="3" t="s">
        <v>302</v>
      </c>
      <c r="C334" s="3" t="n">
        <v>3</v>
      </c>
      <c r="D334" s="3" t="s">
        <v>12</v>
      </c>
      <c r="E334" s="3" t="n">
        <v>2</v>
      </c>
      <c r="F334" s="1" t="n">
        <f aca="false">COUNTA(G334:AJ334)</f>
        <v>1</v>
      </c>
      <c r="K334" s="0"/>
      <c r="L334" s="0"/>
      <c r="O334" s="0"/>
      <c r="P334" s="0"/>
      <c r="Q334" s="0"/>
      <c r="R334" s="0"/>
      <c r="S334" s="0"/>
      <c r="T334" s="0"/>
      <c r="V334" s="0"/>
      <c r="W334" s="0"/>
      <c r="X334" s="0"/>
      <c r="AA334" s="1" t="n">
        <f aca="false">COUNTIF($G334:$X334, "=Yes")</f>
        <v>0</v>
      </c>
      <c r="AMI334" s="0"/>
      <c r="AMJ334" s="0"/>
    </row>
    <row collapsed="false" customFormat="true" customHeight="false" hidden="false" ht="12.65" outlineLevel="0" r="335" s="1">
      <c r="A335" s="3" t="s">
        <v>276</v>
      </c>
      <c r="B335" s="3" t="s">
        <v>302</v>
      </c>
      <c r="C335" s="3" t="n">
        <v>3</v>
      </c>
      <c r="D335" s="3" t="s">
        <v>10</v>
      </c>
      <c r="E335" s="3" t="n">
        <v>3</v>
      </c>
      <c r="F335" s="1" t="n">
        <f aca="false">COUNTA(G335:AJ335)</f>
        <v>1</v>
      </c>
      <c r="K335" s="0"/>
      <c r="L335" s="0"/>
      <c r="O335" s="0"/>
      <c r="P335" s="0"/>
      <c r="Q335" s="0"/>
      <c r="R335" s="0"/>
      <c r="S335" s="0"/>
      <c r="T335" s="0"/>
      <c r="V335" s="0"/>
      <c r="W335" s="0"/>
      <c r="X335" s="0"/>
      <c r="AA335" s="1" t="n">
        <f aca="false">COUNTIF($G335:$X335, "=Yes")</f>
        <v>0</v>
      </c>
      <c r="AMI335" s="0"/>
      <c r="AMJ335" s="0"/>
    </row>
    <row collapsed="false" customFormat="true" customHeight="false" hidden="false" ht="12.65" outlineLevel="0" r="336" s="1">
      <c r="A336" s="3" t="s">
        <v>276</v>
      </c>
      <c r="B336" s="3" t="s">
        <v>302</v>
      </c>
      <c r="C336" s="3" t="n">
        <v>3</v>
      </c>
      <c r="D336" s="3" t="s">
        <v>10</v>
      </c>
      <c r="E336" s="3" t="n">
        <v>4</v>
      </c>
      <c r="F336" s="1" t="n">
        <f aca="false">COUNTA(G336:AJ336)</f>
        <v>1</v>
      </c>
      <c r="K336" s="0"/>
      <c r="L336" s="0"/>
      <c r="O336" s="0"/>
      <c r="P336" s="0"/>
      <c r="Q336" s="0"/>
      <c r="R336" s="0"/>
      <c r="S336" s="0"/>
      <c r="T336" s="0"/>
      <c r="V336" s="0"/>
      <c r="W336" s="0"/>
      <c r="X336" s="0"/>
      <c r="AA336" s="1" t="n">
        <f aca="false">COUNTIF($G336:$X336, "=Yes")</f>
        <v>0</v>
      </c>
      <c r="AMI336" s="0"/>
      <c r="AMJ336" s="0"/>
    </row>
    <row collapsed="false" customFormat="true" customHeight="false" hidden="false" ht="12.65" outlineLevel="0" r="337" s="1">
      <c r="A337" s="3"/>
      <c r="B337" s="3"/>
      <c r="C337" s="3"/>
      <c r="D337" s="3"/>
      <c r="E337" s="3"/>
      <c r="F337" s="1" t="n">
        <f aca="false">COUNTA(G337:AJ337)</f>
        <v>0</v>
      </c>
      <c r="K337" s="0"/>
      <c r="L337" s="0"/>
      <c r="O337" s="0"/>
      <c r="P337" s="0"/>
      <c r="Q337" s="0"/>
      <c r="R337" s="0"/>
      <c r="S337" s="0"/>
      <c r="T337" s="0"/>
      <c r="V337" s="0"/>
      <c r="W337" s="0"/>
      <c r="X337" s="0"/>
      <c r="AMI337" s="0"/>
      <c r="AMJ337" s="0"/>
    </row>
    <row collapsed="false" customFormat="true" customHeight="false" hidden="false" ht="12.65" outlineLevel="0" r="338" s="1">
      <c r="A338" s="3" t="s">
        <v>276</v>
      </c>
      <c r="B338" s="3" t="s">
        <v>307</v>
      </c>
      <c r="C338" s="3" t="n">
        <v>0</v>
      </c>
      <c r="D338" s="3" t="n">
        <v>0</v>
      </c>
      <c r="E338" s="3"/>
      <c r="F338" s="1" t="n">
        <f aca="false">COUNTA(G338:AJ338)</f>
        <v>0</v>
      </c>
      <c r="K338" s="0"/>
      <c r="L338" s="0"/>
      <c r="O338" s="0"/>
      <c r="P338" s="0"/>
      <c r="Q338" s="0"/>
      <c r="R338" s="0"/>
      <c r="S338" s="0"/>
      <c r="T338" s="0"/>
      <c r="V338" s="0"/>
      <c r="W338" s="0"/>
      <c r="X338" s="0"/>
      <c r="AMI338" s="0"/>
      <c r="AMJ338" s="0"/>
    </row>
    <row collapsed="false" customFormat="true" customHeight="false" hidden="false" ht="12.65" outlineLevel="0" r="339" s="1">
      <c r="A339" s="3" t="s">
        <v>276</v>
      </c>
      <c r="B339" s="3" t="s">
        <v>307</v>
      </c>
      <c r="C339" s="3" t="n">
        <v>3</v>
      </c>
      <c r="D339" s="3" t="s">
        <v>8</v>
      </c>
      <c r="E339" s="3" t="n">
        <v>1</v>
      </c>
      <c r="F339" s="1" t="n">
        <f aca="false">COUNTA(G339:AJ339)</f>
        <v>1</v>
      </c>
      <c r="K339" s="0"/>
      <c r="L339" s="0"/>
      <c r="O339" s="0"/>
      <c r="P339" s="0"/>
      <c r="Q339" s="0"/>
      <c r="R339" s="0"/>
      <c r="S339" s="0"/>
      <c r="T339" s="0"/>
      <c r="V339" s="0"/>
      <c r="W339" s="0"/>
      <c r="X339" s="0"/>
      <c r="AA339" s="1" t="n">
        <f aca="false">COUNTIF($G339:$X339, "=Yes")</f>
        <v>0</v>
      </c>
      <c r="AMI339" s="0"/>
      <c r="AMJ339" s="0"/>
    </row>
    <row collapsed="false" customFormat="true" customHeight="false" hidden="false" ht="12.65" outlineLevel="0" r="340" s="1">
      <c r="A340" s="3" t="s">
        <v>276</v>
      </c>
      <c r="B340" s="3" t="s">
        <v>307</v>
      </c>
      <c r="C340" s="3" t="n">
        <v>3</v>
      </c>
      <c r="D340" s="3" t="s">
        <v>12</v>
      </c>
      <c r="E340" s="3" t="n">
        <v>2</v>
      </c>
      <c r="F340" s="1" t="n">
        <f aca="false">COUNTA(G340:AJ340)</f>
        <v>1</v>
      </c>
      <c r="K340" s="0"/>
      <c r="L340" s="0"/>
      <c r="O340" s="0"/>
      <c r="P340" s="0"/>
      <c r="Q340" s="0"/>
      <c r="R340" s="0"/>
      <c r="S340" s="0"/>
      <c r="T340" s="0"/>
      <c r="V340" s="0"/>
      <c r="W340" s="0"/>
      <c r="X340" s="0"/>
      <c r="AA340" s="1" t="n">
        <f aca="false">COUNTIF($G340:$X340, "=Yes")</f>
        <v>0</v>
      </c>
      <c r="AMI340" s="0"/>
      <c r="AMJ340" s="0"/>
    </row>
    <row collapsed="false" customFormat="true" customHeight="false" hidden="false" ht="12.65" outlineLevel="0" r="341" s="1">
      <c r="A341" s="3"/>
      <c r="B341" s="3"/>
      <c r="C341" s="3"/>
      <c r="D341" s="3"/>
      <c r="E341" s="3"/>
      <c r="F341" s="1" t="n">
        <f aca="false">COUNTA(G341:AJ341)</f>
        <v>0</v>
      </c>
      <c r="K341" s="0"/>
      <c r="L341" s="0"/>
      <c r="O341" s="0"/>
      <c r="P341" s="0"/>
      <c r="Q341" s="0"/>
      <c r="R341" s="0"/>
      <c r="S341" s="0"/>
      <c r="T341" s="0"/>
      <c r="V341" s="0"/>
      <c r="W341" s="0"/>
      <c r="X341" s="0"/>
      <c r="AMI341" s="0"/>
      <c r="AMJ341" s="0"/>
    </row>
    <row collapsed="false" customFormat="true" customHeight="false" hidden="false" ht="12.65" outlineLevel="0" r="342" s="1">
      <c r="A342" s="3" t="s">
        <v>276</v>
      </c>
      <c r="B342" s="3" t="s">
        <v>310</v>
      </c>
      <c r="C342" s="3" t="n">
        <v>0</v>
      </c>
      <c r="D342" s="3" t="n">
        <v>0</v>
      </c>
      <c r="E342" s="3"/>
      <c r="F342" s="1" t="n">
        <f aca="false">COUNTA(G342:AJ342)</f>
        <v>0</v>
      </c>
      <c r="K342" s="0"/>
      <c r="L342" s="0"/>
      <c r="O342" s="0"/>
      <c r="P342" s="0"/>
      <c r="Q342" s="0"/>
      <c r="R342" s="0"/>
      <c r="S342" s="0"/>
      <c r="T342" s="0"/>
      <c r="V342" s="0"/>
      <c r="W342" s="0"/>
      <c r="X342" s="0"/>
      <c r="AMI342" s="0"/>
      <c r="AMJ342" s="0"/>
    </row>
    <row collapsed="false" customFormat="true" customHeight="false" hidden="false" ht="12.65" outlineLevel="0" r="343" s="1">
      <c r="A343" s="3" t="s">
        <v>276</v>
      </c>
      <c r="B343" s="3" t="s">
        <v>310</v>
      </c>
      <c r="C343" s="3" t="n">
        <v>3</v>
      </c>
      <c r="D343" s="3" t="s">
        <v>8</v>
      </c>
      <c r="E343" s="3" t="n">
        <v>1</v>
      </c>
      <c r="F343" s="1" t="n">
        <f aca="false">COUNTA(G343:AJ343)</f>
        <v>1</v>
      </c>
      <c r="K343" s="0"/>
      <c r="L343" s="0"/>
      <c r="O343" s="0"/>
      <c r="P343" s="0"/>
      <c r="Q343" s="0"/>
      <c r="R343" s="0"/>
      <c r="S343" s="0"/>
      <c r="T343" s="0"/>
      <c r="V343" s="0"/>
      <c r="W343" s="0"/>
      <c r="X343" s="0"/>
      <c r="AA343" s="1" t="n">
        <f aca="false">COUNTIF($G343:$X343, "=Yes")</f>
        <v>0</v>
      </c>
      <c r="AMI343" s="0"/>
      <c r="AMJ343" s="0"/>
    </row>
    <row collapsed="false" customFormat="true" customHeight="false" hidden="false" ht="12.65" outlineLevel="0" r="344" s="1">
      <c r="A344" s="3" t="s">
        <v>276</v>
      </c>
      <c r="B344" s="3" t="s">
        <v>310</v>
      </c>
      <c r="C344" s="3" t="n">
        <v>3</v>
      </c>
      <c r="D344" s="3" t="s">
        <v>8</v>
      </c>
      <c r="E344" s="3" t="n">
        <v>2</v>
      </c>
      <c r="F344" s="1" t="n">
        <f aca="false">COUNTA(G344:AJ344)</f>
        <v>1</v>
      </c>
      <c r="K344" s="0"/>
      <c r="L344" s="0"/>
      <c r="O344" s="0"/>
      <c r="P344" s="0"/>
      <c r="Q344" s="0"/>
      <c r="R344" s="0"/>
      <c r="S344" s="0"/>
      <c r="T344" s="0"/>
      <c r="V344" s="0"/>
      <c r="W344" s="0"/>
      <c r="X344" s="0"/>
      <c r="AA344" s="1" t="n">
        <f aca="false">COUNTIF($G344:$X344, "=Yes")</f>
        <v>0</v>
      </c>
      <c r="AMI344" s="0"/>
      <c r="AMJ344" s="0"/>
    </row>
    <row collapsed="false" customFormat="true" customHeight="false" hidden="false" ht="12.65" outlineLevel="0" r="345" s="1">
      <c r="A345" s="3" t="s">
        <v>276</v>
      </c>
      <c r="B345" s="3" t="s">
        <v>310</v>
      </c>
      <c r="C345" s="3" t="n">
        <v>3</v>
      </c>
      <c r="D345" s="3" t="s">
        <v>12</v>
      </c>
      <c r="E345" s="3" t="n">
        <v>3</v>
      </c>
      <c r="F345" s="1" t="n">
        <f aca="false">COUNTA(G345:AJ345)</f>
        <v>1</v>
      </c>
      <c r="K345" s="0"/>
      <c r="L345" s="0"/>
      <c r="O345" s="0"/>
      <c r="P345" s="0"/>
      <c r="Q345" s="0"/>
      <c r="R345" s="0"/>
      <c r="S345" s="0"/>
      <c r="T345" s="0"/>
      <c r="V345" s="0"/>
      <c r="W345" s="0"/>
      <c r="X345" s="0"/>
      <c r="AA345" s="1" t="n">
        <f aca="false">COUNTIF($G345:$X345, "=Yes")</f>
        <v>0</v>
      </c>
      <c r="AMI345" s="0"/>
      <c r="AMJ345" s="0"/>
    </row>
    <row collapsed="false" customFormat="true" customHeight="false" hidden="false" ht="12.65" outlineLevel="0" r="346" s="1">
      <c r="A346" s="3" t="s">
        <v>276</v>
      </c>
      <c r="B346" s="3" t="s">
        <v>310</v>
      </c>
      <c r="C346" s="3" t="n">
        <v>3</v>
      </c>
      <c r="D346" s="3" t="s">
        <v>10</v>
      </c>
      <c r="E346" s="3" t="n">
        <v>4</v>
      </c>
      <c r="F346" s="1" t="n">
        <f aca="false">COUNTA(G346:AJ346)</f>
        <v>1</v>
      </c>
      <c r="K346" s="39"/>
      <c r="L346" s="0"/>
      <c r="O346" s="0"/>
      <c r="P346" s="0"/>
      <c r="Q346" s="0"/>
      <c r="R346" s="0"/>
      <c r="S346" s="0"/>
      <c r="T346" s="0"/>
      <c r="V346" s="0"/>
      <c r="W346" s="0"/>
      <c r="X346" s="0"/>
      <c r="AA346" s="1" t="n">
        <f aca="false">COUNTIF($G346:$X346, "=Yes")</f>
        <v>0</v>
      </c>
      <c r="AMI346" s="0"/>
      <c r="AMJ346" s="0"/>
    </row>
    <row collapsed="false" customFormat="true" customHeight="false" hidden="false" ht="12.65" outlineLevel="0" r="347" s="1">
      <c r="A347" s="3" t="s">
        <v>276</v>
      </c>
      <c r="B347" s="3" t="s">
        <v>310</v>
      </c>
      <c r="C347" s="3" t="n">
        <v>3</v>
      </c>
      <c r="D347" s="3" t="s">
        <v>10</v>
      </c>
      <c r="E347" s="3" t="n">
        <v>5</v>
      </c>
      <c r="F347" s="1" t="n">
        <f aca="false">COUNTA(G347:AJ347)</f>
        <v>1</v>
      </c>
      <c r="K347" s="0"/>
      <c r="L347" s="0"/>
      <c r="O347" s="0"/>
      <c r="P347" s="0"/>
      <c r="Q347" s="0"/>
      <c r="R347" s="0"/>
      <c r="S347" s="0"/>
      <c r="T347" s="0"/>
      <c r="V347" s="0"/>
      <c r="W347" s="0"/>
      <c r="X347" s="0"/>
      <c r="AA347" s="1" t="n">
        <f aca="false">COUNTIF($G347:$X347, "=Yes")</f>
        <v>0</v>
      </c>
      <c r="AMI347" s="0"/>
      <c r="AMJ347" s="0"/>
    </row>
    <row collapsed="false" customFormat="true" customHeight="false" hidden="false" ht="12.65" outlineLevel="0" r="348" s="1">
      <c r="A348" s="3"/>
      <c r="B348" s="3"/>
      <c r="C348" s="3"/>
      <c r="D348" s="3"/>
      <c r="E348" s="3"/>
      <c r="F348" s="1" t="n">
        <f aca="false">COUNTA(G348:AJ348)</f>
        <v>0</v>
      </c>
      <c r="K348" s="0"/>
      <c r="L348" s="0"/>
      <c r="O348" s="0"/>
      <c r="P348" s="0"/>
      <c r="Q348" s="0"/>
      <c r="R348" s="0"/>
      <c r="S348" s="0"/>
      <c r="T348" s="0"/>
      <c r="V348" s="0"/>
      <c r="W348" s="0"/>
      <c r="X348" s="0"/>
      <c r="AMI348" s="0"/>
      <c r="AMJ348" s="0"/>
    </row>
    <row collapsed="false" customFormat="true" customHeight="false" hidden="false" ht="12.65" outlineLevel="0" r="349" s="1">
      <c r="A349" s="3" t="s">
        <v>276</v>
      </c>
      <c r="B349" s="3" t="s">
        <v>316</v>
      </c>
      <c r="C349" s="3" t="n">
        <v>0</v>
      </c>
      <c r="D349" s="3" t="n">
        <v>0</v>
      </c>
      <c r="E349" s="3"/>
      <c r="F349" s="1" t="n">
        <f aca="false">COUNTA(G349:AJ349)</f>
        <v>0</v>
      </c>
      <c r="K349" s="0"/>
      <c r="L349" s="0"/>
      <c r="O349" s="0"/>
      <c r="P349" s="0"/>
      <c r="Q349" s="0"/>
      <c r="R349" s="0"/>
      <c r="S349" s="0"/>
      <c r="T349" s="0"/>
      <c r="V349" s="0"/>
      <c r="W349" s="0"/>
      <c r="X349" s="0"/>
      <c r="AMI349" s="0"/>
      <c r="AMJ349" s="0"/>
    </row>
    <row collapsed="false" customFormat="true" customHeight="false" hidden="false" ht="12.65" outlineLevel="0" r="350" s="1">
      <c r="A350" s="3" t="s">
        <v>276</v>
      </c>
      <c r="B350" s="3" t="s">
        <v>316</v>
      </c>
      <c r="C350" s="3" t="n">
        <v>3</v>
      </c>
      <c r="D350" s="3" t="s">
        <v>8</v>
      </c>
      <c r="E350" s="3" t="n">
        <v>1</v>
      </c>
      <c r="F350" s="1" t="n">
        <f aca="false">COUNTA(G350:AJ350)</f>
        <v>1</v>
      </c>
      <c r="K350" s="0"/>
      <c r="L350" s="0"/>
      <c r="O350" s="0"/>
      <c r="P350" s="0"/>
      <c r="Q350" s="0"/>
      <c r="R350" s="0"/>
      <c r="S350" s="0"/>
      <c r="T350" s="0"/>
      <c r="V350" s="0"/>
      <c r="W350" s="0"/>
      <c r="X350" s="0"/>
      <c r="AA350" s="1" t="n">
        <f aca="false">COUNTIF($G350:$X350, "=Yes")</f>
        <v>0</v>
      </c>
      <c r="AMI350" s="0"/>
      <c r="AMJ350" s="0"/>
    </row>
    <row collapsed="false" customFormat="true" customHeight="false" hidden="false" ht="12.65" outlineLevel="0" r="351" s="1">
      <c r="A351" s="3" t="s">
        <v>276</v>
      </c>
      <c r="B351" s="3" t="s">
        <v>316</v>
      </c>
      <c r="C351" s="3" t="n">
        <v>3</v>
      </c>
      <c r="D351" s="3" t="s">
        <v>12</v>
      </c>
      <c r="E351" s="3" t="n">
        <v>2</v>
      </c>
      <c r="F351" s="1" t="n">
        <f aca="false">COUNTA(G351:AJ351)</f>
        <v>1</v>
      </c>
      <c r="K351" s="0"/>
      <c r="L351" s="0"/>
      <c r="O351" s="0"/>
      <c r="P351" s="0"/>
      <c r="Q351" s="0"/>
      <c r="R351" s="0"/>
      <c r="S351" s="0"/>
      <c r="T351" s="0"/>
      <c r="V351" s="0"/>
      <c r="W351" s="0"/>
      <c r="X351" s="0"/>
      <c r="AA351" s="1" t="n">
        <f aca="false">COUNTIF($G351:$X351, "=Yes")</f>
        <v>0</v>
      </c>
      <c r="AMI351" s="0"/>
      <c r="AMJ351" s="0"/>
    </row>
    <row collapsed="false" customFormat="true" customHeight="false" hidden="false" ht="12.65" outlineLevel="0" r="352" s="1">
      <c r="A352" s="3" t="s">
        <v>276</v>
      </c>
      <c r="B352" s="3" t="s">
        <v>316</v>
      </c>
      <c r="C352" s="3" t="n">
        <v>3</v>
      </c>
      <c r="D352" s="3" t="s">
        <v>10</v>
      </c>
      <c r="E352" s="3" t="n">
        <v>3</v>
      </c>
      <c r="F352" s="1" t="n">
        <f aca="false">COUNTA(G352:AJ352)</f>
        <v>1</v>
      </c>
      <c r="K352" s="0"/>
      <c r="L352" s="0"/>
      <c r="O352" s="0"/>
      <c r="P352" s="0"/>
      <c r="Q352" s="0"/>
      <c r="R352" s="0"/>
      <c r="S352" s="0"/>
      <c r="T352" s="0"/>
      <c r="V352" s="0"/>
      <c r="W352" s="0"/>
      <c r="X352" s="0"/>
      <c r="AA352" s="1" t="n">
        <f aca="false">COUNTIF($G352:$X352, "=Yes")</f>
        <v>0</v>
      </c>
      <c r="AMI352" s="0"/>
      <c r="AMJ352" s="0"/>
    </row>
    <row collapsed="false" customFormat="true" customHeight="false" hidden="false" ht="12.65" outlineLevel="0" r="353" s="1">
      <c r="A353" s="3"/>
      <c r="B353" s="3"/>
      <c r="C353" s="3"/>
      <c r="D353" s="3"/>
      <c r="E353" s="3"/>
      <c r="F353" s="1" t="n">
        <f aca="false">COUNTA(G353:AJ353)</f>
        <v>0</v>
      </c>
      <c r="K353" s="0"/>
      <c r="L353" s="0"/>
      <c r="O353" s="0"/>
      <c r="P353" s="0"/>
      <c r="Q353" s="0"/>
      <c r="R353" s="0"/>
      <c r="S353" s="0"/>
      <c r="T353" s="0"/>
      <c r="V353" s="0"/>
      <c r="W353" s="0"/>
      <c r="X353" s="0"/>
      <c r="AMI353" s="0"/>
      <c r="AMJ353" s="0"/>
    </row>
    <row collapsed="false" customFormat="true" customHeight="false" hidden="false" ht="12.65" outlineLevel="0" r="354" s="1">
      <c r="A354" s="3" t="s">
        <v>276</v>
      </c>
      <c r="B354" s="3" t="s">
        <v>320</v>
      </c>
      <c r="C354" s="3" t="n">
        <v>0</v>
      </c>
      <c r="D354" s="3" t="n">
        <v>0</v>
      </c>
      <c r="E354" s="3"/>
      <c r="F354" s="1" t="n">
        <f aca="false">COUNTA(G354:AJ354)</f>
        <v>0</v>
      </c>
      <c r="K354" s="0"/>
      <c r="L354" s="0"/>
      <c r="O354" s="0"/>
      <c r="P354" s="0"/>
      <c r="Q354" s="0"/>
      <c r="R354" s="0"/>
      <c r="S354" s="0"/>
      <c r="T354" s="0"/>
      <c r="V354" s="0"/>
      <c r="W354" s="0"/>
      <c r="X354" s="0"/>
      <c r="AMI354" s="0"/>
      <c r="AMJ354" s="0"/>
    </row>
    <row collapsed="false" customFormat="true" customHeight="false" hidden="false" ht="12.65" outlineLevel="0" r="355" s="1">
      <c r="A355" s="3" t="s">
        <v>276</v>
      </c>
      <c r="B355" s="3" t="s">
        <v>320</v>
      </c>
      <c r="C355" s="3" t="n">
        <v>3</v>
      </c>
      <c r="D355" s="3" t="s">
        <v>8</v>
      </c>
      <c r="E355" s="3" t="n">
        <v>1</v>
      </c>
      <c r="F355" s="1" t="n">
        <f aca="false">COUNTA(G355:AJ355)</f>
        <v>1</v>
      </c>
      <c r="K355" s="0"/>
      <c r="L355" s="0"/>
      <c r="O355" s="0"/>
      <c r="P355" s="0"/>
      <c r="Q355" s="0"/>
      <c r="R355" s="0"/>
      <c r="S355" s="0"/>
      <c r="T355" s="0"/>
      <c r="V355" s="0"/>
      <c r="W355" s="0"/>
      <c r="X355" s="0"/>
      <c r="AA355" s="1" t="n">
        <f aca="false">COUNTIF($G355:$X355, "=Yes")</f>
        <v>0</v>
      </c>
      <c r="AMI355" s="0"/>
      <c r="AMJ355" s="0"/>
    </row>
    <row collapsed="false" customFormat="true" customHeight="false" hidden="false" ht="12.65" outlineLevel="0" r="356" s="1">
      <c r="A356" s="3" t="s">
        <v>276</v>
      </c>
      <c r="B356" s="3" t="s">
        <v>320</v>
      </c>
      <c r="C356" s="3" t="n">
        <v>3</v>
      </c>
      <c r="D356" s="3" t="s">
        <v>8</v>
      </c>
      <c r="E356" s="3" t="n">
        <v>2</v>
      </c>
      <c r="F356" s="1" t="n">
        <f aca="false">COUNTA(G356:AJ356)</f>
        <v>1</v>
      </c>
      <c r="K356" s="0"/>
      <c r="L356" s="0"/>
      <c r="O356" s="0"/>
      <c r="P356" s="0"/>
      <c r="Q356" s="0"/>
      <c r="R356" s="0"/>
      <c r="S356" s="0"/>
      <c r="T356" s="0"/>
      <c r="V356" s="0"/>
      <c r="W356" s="0"/>
      <c r="X356" s="0"/>
      <c r="AA356" s="1" t="n">
        <f aca="false">COUNTIF($G356:$X356, "=Yes")</f>
        <v>0</v>
      </c>
      <c r="AMI356" s="0"/>
      <c r="AMJ356" s="0"/>
    </row>
    <row collapsed="false" customFormat="true" customHeight="false" hidden="false" ht="12.65" outlineLevel="0" r="357" s="1">
      <c r="A357" s="3" t="s">
        <v>276</v>
      </c>
      <c r="B357" s="3" t="s">
        <v>320</v>
      </c>
      <c r="C357" s="3" t="n">
        <v>3</v>
      </c>
      <c r="D357" s="3" t="s">
        <v>8</v>
      </c>
      <c r="E357" s="3" t="n">
        <v>3</v>
      </c>
      <c r="F357" s="1" t="n">
        <f aca="false">COUNTA(G357:AJ357)</f>
        <v>1</v>
      </c>
      <c r="K357" s="0"/>
      <c r="L357" s="0"/>
      <c r="O357" s="0"/>
      <c r="P357" s="0"/>
      <c r="Q357" s="0"/>
      <c r="R357" s="0"/>
      <c r="S357" s="0"/>
      <c r="T357" s="0"/>
      <c r="V357" s="0"/>
      <c r="W357" s="0"/>
      <c r="X357" s="0"/>
      <c r="AA357" s="1" t="n">
        <f aca="false">COUNTIF($G357:$X357, "=Yes")</f>
        <v>0</v>
      </c>
      <c r="AMI357" s="0"/>
      <c r="AMJ357" s="0"/>
    </row>
    <row collapsed="false" customFormat="true" customHeight="false" hidden="false" ht="12.65" outlineLevel="0" r="358" s="1">
      <c r="A358" s="3" t="s">
        <v>276</v>
      </c>
      <c r="B358" s="3" t="s">
        <v>320</v>
      </c>
      <c r="C358" s="3" t="n">
        <v>3</v>
      </c>
      <c r="D358" s="3" t="s">
        <v>8</v>
      </c>
      <c r="E358" s="3" t="n">
        <v>4</v>
      </c>
      <c r="F358" s="1" t="n">
        <f aca="false">COUNTA(G358:AJ358)</f>
        <v>1</v>
      </c>
      <c r="K358" s="0"/>
      <c r="L358" s="0"/>
      <c r="O358" s="0"/>
      <c r="P358" s="0"/>
      <c r="Q358" s="0"/>
      <c r="R358" s="0"/>
      <c r="S358" s="0"/>
      <c r="T358" s="0"/>
      <c r="V358" s="0"/>
      <c r="W358" s="0"/>
      <c r="X358" s="0"/>
      <c r="AA358" s="1" t="n">
        <f aca="false">COUNTIF($G358:$X358, "=Yes")</f>
        <v>0</v>
      </c>
      <c r="AMI358" s="0"/>
      <c r="AMJ358" s="0"/>
    </row>
    <row collapsed="false" customFormat="true" customHeight="false" hidden="false" ht="12.65" outlineLevel="0" r="359" s="1">
      <c r="A359" s="3" t="s">
        <v>276</v>
      </c>
      <c r="B359" s="3" t="s">
        <v>320</v>
      </c>
      <c r="C359" s="3" t="n">
        <v>3</v>
      </c>
      <c r="D359" s="3" t="s">
        <v>12</v>
      </c>
      <c r="E359" s="3" t="n">
        <v>5</v>
      </c>
      <c r="F359" s="1" t="n">
        <f aca="false">COUNTA(G359:AJ359)</f>
        <v>1</v>
      </c>
      <c r="K359" s="0"/>
      <c r="L359" s="0"/>
      <c r="O359" s="0"/>
      <c r="P359" s="0"/>
      <c r="Q359" s="0"/>
      <c r="R359" s="0"/>
      <c r="S359" s="0"/>
      <c r="T359" s="0"/>
      <c r="V359" s="0"/>
      <c r="W359" s="0"/>
      <c r="X359" s="0"/>
      <c r="AA359" s="1" t="n">
        <f aca="false">COUNTIF($G359:$X359, "=Yes")</f>
        <v>0</v>
      </c>
      <c r="AMI359" s="0"/>
      <c r="AMJ359" s="0"/>
    </row>
    <row collapsed="false" customFormat="true" customHeight="false" hidden="false" ht="12.65" outlineLevel="0" r="360" s="1">
      <c r="A360" s="3" t="s">
        <v>276</v>
      </c>
      <c r="B360" s="3" t="s">
        <v>320</v>
      </c>
      <c r="C360" s="3" t="n">
        <v>3</v>
      </c>
      <c r="D360" s="3" t="s">
        <v>10</v>
      </c>
      <c r="E360" s="3" t="n">
        <v>6</v>
      </c>
      <c r="F360" s="1" t="n">
        <f aca="false">COUNTA(G360:AJ360)</f>
        <v>1</v>
      </c>
      <c r="K360" s="0"/>
      <c r="L360" s="0"/>
      <c r="O360" s="0"/>
      <c r="P360" s="0"/>
      <c r="Q360" s="0"/>
      <c r="R360" s="0"/>
      <c r="S360" s="0"/>
      <c r="T360" s="0"/>
      <c r="V360" s="0"/>
      <c r="W360" s="0"/>
      <c r="X360" s="0"/>
      <c r="AA360" s="1" t="n">
        <f aca="false">COUNTIF($G360:$X360, "=Yes")</f>
        <v>0</v>
      </c>
      <c r="AMI360" s="0"/>
      <c r="AMJ360" s="0"/>
    </row>
    <row collapsed="false" customFormat="true" customHeight="false" hidden="false" ht="12.65" outlineLevel="0" r="361" s="1">
      <c r="A361" s="3"/>
      <c r="B361" s="3"/>
      <c r="C361" s="3"/>
      <c r="D361" s="3"/>
      <c r="E361" s="3"/>
      <c r="F361" s="1" t="n">
        <f aca="false">COUNTA(G361:AJ361)</f>
        <v>0</v>
      </c>
      <c r="K361" s="0"/>
      <c r="L361" s="0"/>
      <c r="O361" s="0"/>
      <c r="P361" s="0"/>
      <c r="Q361" s="0"/>
      <c r="R361" s="0"/>
      <c r="S361" s="0"/>
      <c r="T361" s="0"/>
      <c r="V361" s="0"/>
      <c r="W361" s="0"/>
      <c r="X361" s="0"/>
      <c r="AMI361" s="0"/>
      <c r="AMJ361" s="0"/>
    </row>
    <row collapsed="false" customFormat="true" customHeight="false" hidden="false" ht="12.65" outlineLevel="0" r="362" s="1">
      <c r="A362" s="3" t="s">
        <v>327</v>
      </c>
      <c r="B362" s="3" t="s">
        <v>328</v>
      </c>
      <c r="C362" s="3" t="n">
        <v>1</v>
      </c>
      <c r="D362" s="3" t="n">
        <v>2</v>
      </c>
      <c r="E362" s="3"/>
      <c r="F362" s="1" t="n">
        <f aca="false">COUNTA(G362:AJ362)</f>
        <v>0</v>
      </c>
      <c r="K362" s="0"/>
      <c r="L362" s="0"/>
      <c r="O362" s="0"/>
      <c r="P362" s="0"/>
      <c r="Q362" s="0"/>
      <c r="R362" s="0"/>
      <c r="S362" s="0"/>
      <c r="T362" s="0"/>
      <c r="V362" s="0"/>
      <c r="W362" s="0"/>
      <c r="X362" s="0"/>
      <c r="AMI362" s="0"/>
      <c r="AMJ362" s="0"/>
    </row>
    <row collapsed="false" customFormat="true" customHeight="false" hidden="false" ht="12.65" outlineLevel="0" r="363" s="1">
      <c r="A363" s="3" t="s">
        <v>327</v>
      </c>
      <c r="B363" s="3" t="s">
        <v>328</v>
      </c>
      <c r="C363" s="3" t="n">
        <v>1</v>
      </c>
      <c r="D363" s="3" t="s">
        <v>12</v>
      </c>
      <c r="E363" s="3" t="n">
        <v>1</v>
      </c>
      <c r="F363" s="1" t="n">
        <f aca="false">COUNTA(G363:AJ363)</f>
        <v>2</v>
      </c>
      <c r="K363" s="0"/>
      <c r="L363" s="0"/>
      <c r="O363" s="0"/>
      <c r="P363" s="0"/>
      <c r="Q363" s="0"/>
      <c r="R363" s="0"/>
      <c r="S363" s="0"/>
      <c r="T363" s="0"/>
      <c r="U363" s="1" t="s">
        <v>1284</v>
      </c>
      <c r="V363" s="0"/>
      <c r="W363" s="0"/>
      <c r="X363" s="0"/>
      <c r="AA363" s="1" t="n">
        <f aca="false">COUNTIF($G363:$X363, "=Yes")</f>
        <v>1</v>
      </c>
      <c r="AMI363" s="0"/>
      <c r="AMJ363" s="0"/>
    </row>
    <row collapsed="false" customFormat="true" customHeight="false" hidden="false" ht="12.65" outlineLevel="0" r="364" s="1">
      <c r="A364" s="3" t="s">
        <v>327</v>
      </c>
      <c r="B364" s="3" t="s">
        <v>328</v>
      </c>
      <c r="C364" s="3" t="n">
        <v>1</v>
      </c>
      <c r="D364" s="3" t="s">
        <v>8</v>
      </c>
      <c r="E364" s="3" t="n">
        <v>2</v>
      </c>
      <c r="F364" s="1" t="n">
        <f aca="false">COUNTA(G364:AJ364)</f>
        <v>3</v>
      </c>
      <c r="K364" s="0"/>
      <c r="L364" s="0" t="s">
        <v>1284</v>
      </c>
      <c r="O364" s="0"/>
      <c r="P364" s="0"/>
      <c r="Q364" s="0"/>
      <c r="R364" s="0"/>
      <c r="S364" s="0"/>
      <c r="T364" s="0"/>
      <c r="U364" s="1" t="s">
        <v>1284</v>
      </c>
      <c r="V364" s="0"/>
      <c r="W364" s="0"/>
      <c r="X364" s="0"/>
      <c r="AA364" s="1" t="n">
        <f aca="false">COUNTIF($G364:$X364, "=Yes")</f>
        <v>2</v>
      </c>
      <c r="AMI364" s="0"/>
      <c r="AMJ364" s="0"/>
    </row>
    <row collapsed="false" customFormat="true" customHeight="false" hidden="false" ht="12.65" outlineLevel="0" r="365" s="1">
      <c r="A365" s="3" t="s">
        <v>327</v>
      </c>
      <c r="B365" s="3" t="s">
        <v>328</v>
      </c>
      <c r="C365" s="3" t="n">
        <v>1</v>
      </c>
      <c r="D365" s="3" t="s">
        <v>8</v>
      </c>
      <c r="E365" s="3" t="n">
        <v>3</v>
      </c>
      <c r="F365" s="1" t="n">
        <f aca="false">COUNTA(G365:AJ365)</f>
        <v>5</v>
      </c>
      <c r="K365" s="0"/>
      <c r="L365" s="0" t="s">
        <v>1284</v>
      </c>
      <c r="O365" s="0"/>
      <c r="P365" s="0" t="s">
        <v>1284</v>
      </c>
      <c r="Q365" s="0"/>
      <c r="R365" s="0"/>
      <c r="S365" s="0"/>
      <c r="T365" s="0"/>
      <c r="U365" s="1" t="s">
        <v>1284</v>
      </c>
      <c r="V365" s="0"/>
      <c r="W365" s="0" t="s">
        <v>1284</v>
      </c>
      <c r="X365" s="0"/>
      <c r="AA365" s="1" t="n">
        <f aca="false">COUNTIF($G365:$X365, "=Yes")</f>
        <v>4</v>
      </c>
      <c r="AMI365" s="0"/>
      <c r="AMJ365" s="0"/>
    </row>
    <row collapsed="false" customFormat="true" customHeight="false" hidden="false" ht="12.65" outlineLevel="0" r="366" s="1">
      <c r="A366" s="3" t="s">
        <v>327</v>
      </c>
      <c r="B366" s="3" t="s">
        <v>328</v>
      </c>
      <c r="C366" s="3" t="n">
        <v>1</v>
      </c>
      <c r="D366" s="3" t="s">
        <v>8</v>
      </c>
      <c r="E366" s="3" t="n">
        <v>4</v>
      </c>
      <c r="F366" s="1" t="n">
        <f aca="false">COUNTA(G366:AJ366)</f>
        <v>2</v>
      </c>
      <c r="K366" s="0"/>
      <c r="L366" s="0"/>
      <c r="O366" s="0"/>
      <c r="P366" s="0"/>
      <c r="Q366" s="0"/>
      <c r="R366" s="0"/>
      <c r="S366" s="0"/>
      <c r="T366" s="0"/>
      <c r="U366" s="1" t="s">
        <v>1284</v>
      </c>
      <c r="V366" s="0"/>
      <c r="W366" s="0"/>
      <c r="X366" s="0"/>
      <c r="AA366" s="1" t="n">
        <f aca="false">COUNTIF($G366:$X366, "=Yes")</f>
        <v>1</v>
      </c>
      <c r="AMI366" s="0"/>
      <c r="AMJ366" s="0"/>
    </row>
    <row collapsed="false" customFormat="true" customHeight="false" hidden="false" ht="12.65" outlineLevel="0" r="367" s="1">
      <c r="A367" s="3" t="s">
        <v>327</v>
      </c>
      <c r="B367" s="3" t="s">
        <v>328</v>
      </c>
      <c r="C367" s="3" t="n">
        <v>1</v>
      </c>
      <c r="D367" s="3" t="s">
        <v>8</v>
      </c>
      <c r="E367" s="3" t="n">
        <v>5</v>
      </c>
      <c r="F367" s="1" t="n">
        <f aca="false">COUNTA(G367:AJ367)</f>
        <v>2</v>
      </c>
      <c r="K367" s="0"/>
      <c r="L367" s="0"/>
      <c r="O367" s="0"/>
      <c r="P367" s="0"/>
      <c r="Q367" s="0"/>
      <c r="R367" s="0"/>
      <c r="S367" s="0"/>
      <c r="T367" s="0"/>
      <c r="U367" s="1" t="s">
        <v>1284</v>
      </c>
      <c r="V367" s="0"/>
      <c r="W367" s="0"/>
      <c r="X367" s="0"/>
      <c r="AA367" s="1" t="n">
        <f aca="false">COUNTIF($G367:$X367, "=Yes")</f>
        <v>1</v>
      </c>
      <c r="AMI367" s="0"/>
      <c r="AMJ367" s="0"/>
    </row>
    <row collapsed="false" customFormat="true" customHeight="false" hidden="false" ht="12.65" outlineLevel="0" r="368" s="1">
      <c r="A368" s="3"/>
      <c r="B368" s="3"/>
      <c r="C368" s="3"/>
      <c r="D368" s="3"/>
      <c r="E368" s="3"/>
      <c r="F368" s="1" t="n">
        <f aca="false">COUNTA(G368:AJ368)</f>
        <v>0</v>
      </c>
      <c r="K368" s="0"/>
      <c r="L368" s="0"/>
      <c r="O368" s="0"/>
      <c r="P368" s="0"/>
      <c r="Q368" s="0"/>
      <c r="R368" s="0"/>
      <c r="S368" s="0"/>
      <c r="T368" s="0"/>
      <c r="V368" s="0"/>
      <c r="W368" s="0"/>
      <c r="X368" s="0"/>
      <c r="AMI368" s="0"/>
      <c r="AMJ368" s="0"/>
    </row>
    <row collapsed="false" customFormat="true" customHeight="false" hidden="false" ht="12.65" outlineLevel="0" r="369" s="1">
      <c r="A369" s="3" t="s">
        <v>327</v>
      </c>
      <c r="B369" s="3" t="s">
        <v>334</v>
      </c>
      <c r="C369" s="3" t="n">
        <v>1</v>
      </c>
      <c r="D369" s="3" t="n">
        <v>2</v>
      </c>
      <c r="E369" s="3"/>
      <c r="F369" s="1" t="n">
        <f aca="false">COUNTA(G369:AJ369)</f>
        <v>0</v>
      </c>
      <c r="K369" s="0"/>
      <c r="L369" s="0"/>
      <c r="O369" s="0"/>
      <c r="P369" s="0"/>
      <c r="Q369" s="0"/>
      <c r="R369" s="0"/>
      <c r="S369" s="0"/>
      <c r="T369" s="0"/>
      <c r="V369" s="0"/>
      <c r="W369" s="0"/>
      <c r="X369" s="0"/>
      <c r="AMI369" s="0"/>
      <c r="AMJ369" s="0"/>
    </row>
    <row collapsed="false" customFormat="true" customHeight="false" hidden="false" ht="12.65" outlineLevel="0" r="370" s="1">
      <c r="A370" s="3" t="s">
        <v>327</v>
      </c>
      <c r="B370" s="3" t="s">
        <v>334</v>
      </c>
      <c r="C370" s="3" t="n">
        <v>1</v>
      </c>
      <c r="D370" s="3" t="s">
        <v>12</v>
      </c>
      <c r="E370" s="3" t="n">
        <v>1</v>
      </c>
      <c r="F370" s="1" t="n">
        <f aca="false">COUNTA(G370:AJ370)</f>
        <v>2</v>
      </c>
      <c r="K370" s="0"/>
      <c r="L370" s="0"/>
      <c r="O370" s="0"/>
      <c r="P370" s="0"/>
      <c r="Q370" s="0"/>
      <c r="R370" s="0"/>
      <c r="S370" s="0"/>
      <c r="T370" s="0"/>
      <c r="U370" s="1" t="s">
        <v>1284</v>
      </c>
      <c r="V370" s="0"/>
      <c r="W370" s="0"/>
      <c r="X370" s="0"/>
      <c r="AA370" s="1" t="n">
        <f aca="false">COUNTIF($G370:$X370, "=Yes")</f>
        <v>1</v>
      </c>
      <c r="AMI370" s="0"/>
      <c r="AMJ370" s="0"/>
    </row>
    <row collapsed="false" customFormat="true" customHeight="false" hidden="false" ht="12.65" outlineLevel="0" r="371" s="1">
      <c r="A371" s="3" t="s">
        <v>327</v>
      </c>
      <c r="B371" s="3" t="s">
        <v>334</v>
      </c>
      <c r="C371" s="3" t="n">
        <v>1</v>
      </c>
      <c r="D371" s="3" t="s">
        <v>8</v>
      </c>
      <c r="E371" s="3" t="n">
        <v>2</v>
      </c>
      <c r="F371" s="1" t="n">
        <f aca="false">COUNTA(G371:AJ371)</f>
        <v>2</v>
      </c>
      <c r="K371" s="0"/>
      <c r="L371" s="0"/>
      <c r="O371" s="0"/>
      <c r="P371" s="0"/>
      <c r="Q371" s="0"/>
      <c r="R371" s="0"/>
      <c r="S371" s="0"/>
      <c r="T371" s="0"/>
      <c r="U371" s="1" t="s">
        <v>1284</v>
      </c>
      <c r="V371" s="0"/>
      <c r="W371" s="0"/>
      <c r="X371" s="0"/>
      <c r="AA371" s="1" t="n">
        <f aca="false">COUNTIF($G371:$X371, "=Yes")</f>
        <v>1</v>
      </c>
      <c r="AMI371" s="0"/>
      <c r="AMJ371" s="0"/>
    </row>
    <row collapsed="false" customFormat="true" customHeight="false" hidden="false" ht="12.65" outlineLevel="0" r="372" s="1">
      <c r="A372" s="3" t="s">
        <v>327</v>
      </c>
      <c r="B372" s="3" t="s">
        <v>334</v>
      </c>
      <c r="C372" s="3" t="n">
        <v>1</v>
      </c>
      <c r="D372" s="3" t="s">
        <v>8</v>
      </c>
      <c r="E372" s="3" t="n">
        <v>3</v>
      </c>
      <c r="F372" s="1" t="n">
        <f aca="false">COUNTA(G372:AJ372)</f>
        <v>2</v>
      </c>
      <c r="K372" s="0"/>
      <c r="L372" s="0"/>
      <c r="O372" s="0"/>
      <c r="P372" s="0"/>
      <c r="Q372" s="0"/>
      <c r="R372" s="0"/>
      <c r="S372" s="0"/>
      <c r="T372" s="0"/>
      <c r="U372" s="1" t="s">
        <v>1284</v>
      </c>
      <c r="V372" s="0"/>
      <c r="W372" s="0"/>
      <c r="X372" s="0"/>
      <c r="AA372" s="1" t="n">
        <f aca="false">COUNTIF($G372:$X372, "=Yes")</f>
        <v>1</v>
      </c>
      <c r="AMI372" s="0"/>
      <c r="AMJ372" s="0"/>
    </row>
    <row collapsed="false" customFormat="true" customHeight="false" hidden="false" ht="12.65" outlineLevel="0" r="373" s="1">
      <c r="A373" s="3" t="s">
        <v>327</v>
      </c>
      <c r="B373" s="3" t="s">
        <v>334</v>
      </c>
      <c r="C373" s="3" t="n">
        <v>1</v>
      </c>
      <c r="D373" s="3" t="s">
        <v>8</v>
      </c>
      <c r="E373" s="3" t="n">
        <v>4</v>
      </c>
      <c r="F373" s="1" t="n">
        <f aca="false">COUNTA(G373:AJ373)</f>
        <v>2</v>
      </c>
      <c r="K373" s="0"/>
      <c r="L373" s="0"/>
      <c r="O373" s="0"/>
      <c r="P373" s="0"/>
      <c r="Q373" s="0"/>
      <c r="R373" s="0"/>
      <c r="S373" s="0"/>
      <c r="T373" s="0"/>
      <c r="U373" s="1" t="s">
        <v>1284</v>
      </c>
      <c r="V373" s="0"/>
      <c r="W373" s="0"/>
      <c r="X373" s="0"/>
      <c r="AA373" s="1" t="n">
        <f aca="false">COUNTIF($G373:$X373, "=Yes")</f>
        <v>1</v>
      </c>
      <c r="AMI373" s="0"/>
      <c r="AMJ373" s="0"/>
    </row>
    <row collapsed="false" customFormat="true" customHeight="false" hidden="false" ht="12.65" outlineLevel="0" r="374" s="1">
      <c r="A374" s="3" t="s">
        <v>327</v>
      </c>
      <c r="B374" s="3" t="s">
        <v>334</v>
      </c>
      <c r="C374" s="3" t="n">
        <v>1</v>
      </c>
      <c r="D374" s="3" t="s">
        <v>8</v>
      </c>
      <c r="E374" s="3" t="n">
        <v>5</v>
      </c>
      <c r="F374" s="1" t="n">
        <f aca="false">COUNTA(G374:AJ374)</f>
        <v>2</v>
      </c>
      <c r="K374" s="0"/>
      <c r="L374" s="0"/>
      <c r="O374" s="0"/>
      <c r="P374" s="0"/>
      <c r="Q374" s="0"/>
      <c r="R374" s="0"/>
      <c r="S374" s="0"/>
      <c r="T374" s="0"/>
      <c r="U374" s="1" t="s">
        <v>1284</v>
      </c>
      <c r="V374" s="0"/>
      <c r="W374" s="0"/>
      <c r="X374" s="0"/>
      <c r="AA374" s="1" t="n">
        <f aca="false">COUNTIF($G374:$X374, "=Yes")</f>
        <v>1</v>
      </c>
      <c r="AMI374" s="0"/>
      <c r="AMJ374" s="0"/>
    </row>
    <row collapsed="false" customFormat="true" customHeight="false" hidden="false" ht="12.65" outlineLevel="0" r="375" s="1">
      <c r="A375" s="3" t="s">
        <v>327</v>
      </c>
      <c r="B375" s="3" t="s">
        <v>334</v>
      </c>
      <c r="C375" s="3" t="n">
        <v>1</v>
      </c>
      <c r="D375" s="3" t="s">
        <v>8</v>
      </c>
      <c r="E375" s="3" t="n">
        <v>6</v>
      </c>
      <c r="F375" s="1" t="n">
        <f aca="false">COUNTA(G375:AJ375)</f>
        <v>2</v>
      </c>
      <c r="K375" s="0"/>
      <c r="L375" s="0"/>
      <c r="O375" s="0"/>
      <c r="P375" s="0"/>
      <c r="Q375" s="0"/>
      <c r="R375" s="0"/>
      <c r="S375" s="0"/>
      <c r="T375" s="0"/>
      <c r="U375" s="1" t="s">
        <v>1284</v>
      </c>
      <c r="V375" s="0"/>
      <c r="W375" s="0"/>
      <c r="X375" s="0"/>
      <c r="AA375" s="1" t="n">
        <f aca="false">COUNTIF($G375:$X375, "=Yes")</f>
        <v>1</v>
      </c>
      <c r="AMI375" s="0"/>
      <c r="AMJ375" s="0"/>
    </row>
    <row collapsed="false" customFormat="true" customHeight="false" hidden="false" ht="12.65" outlineLevel="0" r="376" s="1">
      <c r="A376" s="3" t="s">
        <v>327</v>
      </c>
      <c r="B376" s="3" t="s">
        <v>334</v>
      </c>
      <c r="C376" s="3" t="n">
        <v>1</v>
      </c>
      <c r="D376" s="3" t="s">
        <v>8</v>
      </c>
      <c r="E376" s="3" t="n">
        <v>7</v>
      </c>
      <c r="F376" s="1" t="n">
        <f aca="false">COUNTA(G376:AJ376)</f>
        <v>2</v>
      </c>
      <c r="K376" s="0"/>
      <c r="L376" s="0"/>
      <c r="O376" s="0"/>
      <c r="P376" s="0"/>
      <c r="Q376" s="0"/>
      <c r="R376" s="0"/>
      <c r="S376" s="0"/>
      <c r="T376" s="0"/>
      <c r="U376" s="1" t="s">
        <v>1284</v>
      </c>
      <c r="V376" s="0"/>
      <c r="W376" s="0"/>
      <c r="X376" s="0"/>
      <c r="AA376" s="1" t="n">
        <f aca="false">COUNTIF($G376:$X376, "=Yes")</f>
        <v>1</v>
      </c>
      <c r="AMI376" s="0"/>
      <c r="AMJ376" s="0"/>
    </row>
    <row collapsed="false" customFormat="true" customHeight="false" hidden="false" ht="12.65" outlineLevel="0" r="377" s="1">
      <c r="A377" s="3" t="s">
        <v>327</v>
      </c>
      <c r="B377" s="3" t="s">
        <v>334</v>
      </c>
      <c r="C377" s="3" t="n">
        <v>2</v>
      </c>
      <c r="D377" s="3" t="s">
        <v>12</v>
      </c>
      <c r="E377" s="3" t="n">
        <v>8</v>
      </c>
      <c r="F377" s="1" t="n">
        <f aca="false">COUNTA(G377:AJ377)</f>
        <v>2</v>
      </c>
      <c r="K377" s="0"/>
      <c r="L377" s="0"/>
      <c r="O377" s="0"/>
      <c r="P377" s="0"/>
      <c r="Q377" s="0"/>
      <c r="R377" s="0"/>
      <c r="S377" s="0"/>
      <c r="T377" s="0"/>
      <c r="U377" s="1" t="s">
        <v>1284</v>
      </c>
      <c r="V377" s="0"/>
      <c r="W377" s="0"/>
      <c r="X377" s="0"/>
      <c r="AA377" s="1" t="n">
        <f aca="false">COUNTIF($G377:$X377, "=Yes")</f>
        <v>1</v>
      </c>
      <c r="AMI377" s="0"/>
      <c r="AMJ377" s="0"/>
    </row>
    <row collapsed="false" customFormat="true" customHeight="false" hidden="false" ht="12.65" outlineLevel="0" r="378" s="1">
      <c r="A378" s="3" t="s">
        <v>327</v>
      </c>
      <c r="B378" s="3" t="s">
        <v>334</v>
      </c>
      <c r="C378" s="3" t="n">
        <v>2</v>
      </c>
      <c r="D378" s="3" t="s">
        <v>8</v>
      </c>
      <c r="E378" s="3" t="n">
        <v>9</v>
      </c>
      <c r="F378" s="1" t="n">
        <f aca="false">COUNTA(G378:AJ378)</f>
        <v>2</v>
      </c>
      <c r="K378" s="0"/>
      <c r="L378" s="0"/>
      <c r="O378" s="0"/>
      <c r="P378" s="0"/>
      <c r="Q378" s="0"/>
      <c r="R378" s="0"/>
      <c r="S378" s="0"/>
      <c r="T378" s="0"/>
      <c r="U378" s="1" t="s">
        <v>1284</v>
      </c>
      <c r="V378" s="0"/>
      <c r="W378" s="0"/>
      <c r="X378" s="0"/>
      <c r="AA378" s="1" t="n">
        <f aca="false">COUNTIF($G378:$X378, "=Yes")</f>
        <v>1</v>
      </c>
      <c r="AMI378" s="0"/>
      <c r="AMJ378" s="0"/>
    </row>
    <row collapsed="false" customFormat="true" customHeight="false" hidden="false" ht="12.65" outlineLevel="0" r="379" s="1">
      <c r="A379" s="3" t="s">
        <v>327</v>
      </c>
      <c r="B379" s="3" t="s">
        <v>334</v>
      </c>
      <c r="C379" s="3" t="n">
        <v>2</v>
      </c>
      <c r="D379" s="3" t="s">
        <v>12</v>
      </c>
      <c r="E379" s="3" t="n">
        <v>10</v>
      </c>
      <c r="F379" s="1" t="n">
        <f aca="false">COUNTA(G379:AJ379)</f>
        <v>1</v>
      </c>
      <c r="K379" s="0"/>
      <c r="L379" s="0"/>
      <c r="O379" s="0"/>
      <c r="P379" s="0"/>
      <c r="Q379" s="0"/>
      <c r="R379" s="0"/>
      <c r="S379" s="0"/>
      <c r="T379" s="0"/>
      <c r="V379" s="0"/>
      <c r="W379" s="0"/>
      <c r="X379" s="0"/>
      <c r="AA379" s="1" t="n">
        <f aca="false">COUNTIF($G379:$X379, "=Yes")</f>
        <v>0</v>
      </c>
      <c r="AMI379" s="0"/>
      <c r="AMJ379" s="0"/>
    </row>
    <row collapsed="false" customFormat="true" customHeight="false" hidden="false" ht="12.65" outlineLevel="0" r="380" s="1">
      <c r="A380" s="3" t="s">
        <v>327</v>
      </c>
      <c r="B380" s="3" t="s">
        <v>334</v>
      </c>
      <c r="C380" s="3" t="n">
        <v>2</v>
      </c>
      <c r="D380" s="3" t="s">
        <v>8</v>
      </c>
      <c r="E380" s="3" t="n">
        <v>11</v>
      </c>
      <c r="F380" s="1" t="n">
        <f aca="false">COUNTA(G380:AJ380)</f>
        <v>1</v>
      </c>
      <c r="K380" s="0"/>
      <c r="L380" s="0"/>
      <c r="O380" s="0"/>
      <c r="P380" s="0"/>
      <c r="Q380" s="0"/>
      <c r="R380" s="0"/>
      <c r="S380" s="0"/>
      <c r="T380" s="0"/>
      <c r="V380" s="0"/>
      <c r="W380" s="0"/>
      <c r="X380" s="0"/>
      <c r="AA380" s="1" t="n">
        <f aca="false">COUNTIF($G380:$X380, "=Yes")</f>
        <v>0</v>
      </c>
      <c r="AMI380" s="0"/>
      <c r="AMJ380" s="0"/>
    </row>
    <row collapsed="false" customFormat="true" customHeight="false" hidden="false" ht="12.65" outlineLevel="0" r="381" s="1">
      <c r="A381" s="3" t="s">
        <v>327</v>
      </c>
      <c r="B381" s="3" t="s">
        <v>334</v>
      </c>
      <c r="C381" s="3" t="n">
        <v>2</v>
      </c>
      <c r="D381" s="3" t="s">
        <v>8</v>
      </c>
      <c r="E381" s="3" t="n">
        <v>12</v>
      </c>
      <c r="F381" s="1" t="n">
        <f aca="false">COUNTA(G381:AJ381)</f>
        <v>2</v>
      </c>
      <c r="K381" s="0"/>
      <c r="L381" s="0"/>
      <c r="O381" s="0"/>
      <c r="P381" s="0"/>
      <c r="Q381" s="0"/>
      <c r="R381" s="0"/>
      <c r="S381" s="0"/>
      <c r="T381" s="0"/>
      <c r="U381" s="1" t="s">
        <v>1284</v>
      </c>
      <c r="V381" s="0"/>
      <c r="W381" s="0"/>
      <c r="X381" s="0"/>
      <c r="AA381" s="1" t="n">
        <f aca="false">COUNTIF($G381:$X381, "=Yes")</f>
        <v>1</v>
      </c>
      <c r="AMI381" s="0"/>
      <c r="AMJ381" s="0"/>
    </row>
    <row collapsed="false" customFormat="true" customHeight="false" hidden="false" ht="12.65" outlineLevel="0" r="382" s="1">
      <c r="A382" s="3" t="s">
        <v>327</v>
      </c>
      <c r="B382" s="3" t="s">
        <v>334</v>
      </c>
      <c r="C382" s="3" t="n">
        <v>2</v>
      </c>
      <c r="D382" s="3" t="s">
        <v>8</v>
      </c>
      <c r="E382" s="3" t="n">
        <v>13</v>
      </c>
      <c r="F382" s="1" t="n">
        <f aca="false">COUNTA(G382:AJ382)</f>
        <v>2</v>
      </c>
      <c r="K382" s="0"/>
      <c r="L382" s="0"/>
      <c r="O382" s="0"/>
      <c r="P382" s="0"/>
      <c r="Q382" s="0"/>
      <c r="R382" s="0"/>
      <c r="S382" s="0"/>
      <c r="T382" s="0"/>
      <c r="U382" s="1" t="s">
        <v>1284</v>
      </c>
      <c r="V382" s="0"/>
      <c r="W382" s="0"/>
      <c r="X382" s="0"/>
      <c r="AA382" s="1" t="n">
        <f aca="false">COUNTIF($G382:$X382, "=Yes")</f>
        <v>1</v>
      </c>
      <c r="AMI382" s="0"/>
      <c r="AMJ382" s="0"/>
    </row>
    <row collapsed="false" customFormat="true" customHeight="false" hidden="false" ht="12.65" outlineLevel="0" r="383" s="1">
      <c r="A383" s="3"/>
      <c r="B383" s="3"/>
      <c r="C383" s="3"/>
      <c r="D383" s="3"/>
      <c r="E383" s="3"/>
      <c r="F383" s="1" t="n">
        <f aca="false">COUNTA(G383:AJ383)</f>
        <v>0</v>
      </c>
      <c r="K383" s="0"/>
      <c r="L383" s="0"/>
      <c r="O383" s="0"/>
      <c r="P383" s="0"/>
      <c r="Q383" s="0"/>
      <c r="R383" s="0"/>
      <c r="S383" s="0"/>
      <c r="T383" s="0"/>
      <c r="V383" s="0"/>
      <c r="W383" s="0"/>
      <c r="X383" s="0"/>
      <c r="AMI383" s="0"/>
      <c r="AMJ383" s="0"/>
    </row>
    <row collapsed="false" customFormat="true" customHeight="false" hidden="false" ht="12.65" outlineLevel="0" r="384" s="1">
      <c r="A384" s="3" t="s">
        <v>327</v>
      </c>
      <c r="B384" s="3" t="s">
        <v>348</v>
      </c>
      <c r="C384" s="3" t="n">
        <v>1</v>
      </c>
      <c r="D384" s="3" t="n">
        <v>2</v>
      </c>
      <c r="E384" s="3"/>
      <c r="F384" s="1" t="n">
        <f aca="false">COUNTA(G384:AJ384)</f>
        <v>0</v>
      </c>
      <c r="K384" s="0"/>
      <c r="L384" s="0"/>
      <c r="O384" s="0"/>
      <c r="P384" s="0"/>
      <c r="Q384" s="0"/>
      <c r="R384" s="0"/>
      <c r="S384" s="0"/>
      <c r="T384" s="0"/>
      <c r="V384" s="0"/>
      <c r="W384" s="0"/>
      <c r="X384" s="0"/>
      <c r="AMI384" s="0"/>
      <c r="AMJ384" s="0"/>
    </row>
    <row collapsed="false" customFormat="true" customHeight="false" hidden="false" ht="12.65" outlineLevel="0" r="385" s="1">
      <c r="A385" s="3" t="s">
        <v>327</v>
      </c>
      <c r="B385" s="3" t="s">
        <v>348</v>
      </c>
      <c r="C385" s="3" t="n">
        <v>1</v>
      </c>
      <c r="D385" s="3" t="s">
        <v>8</v>
      </c>
      <c r="E385" s="3" t="n">
        <v>1</v>
      </c>
      <c r="F385" s="1" t="n">
        <f aca="false">COUNTA(G385:AJ385)</f>
        <v>2</v>
      </c>
      <c r="K385" s="0"/>
      <c r="L385" s="0"/>
      <c r="O385" s="0"/>
      <c r="P385" s="0"/>
      <c r="Q385" s="0"/>
      <c r="R385" s="0"/>
      <c r="S385" s="0"/>
      <c r="T385" s="0"/>
      <c r="U385" s="1" t="s">
        <v>1284</v>
      </c>
      <c r="V385" s="0"/>
      <c r="W385" s="0"/>
      <c r="X385" s="0"/>
      <c r="AA385" s="1" t="n">
        <f aca="false">COUNTIF($G385:$X385, "=Yes")</f>
        <v>1</v>
      </c>
      <c r="AMI385" s="0"/>
      <c r="AMJ385" s="0"/>
    </row>
    <row collapsed="false" customFormat="true" customHeight="false" hidden="false" ht="12.65" outlineLevel="0" r="386" s="1">
      <c r="A386" s="3" t="s">
        <v>327</v>
      </c>
      <c r="B386" s="3" t="s">
        <v>348</v>
      </c>
      <c r="C386" s="3" t="n">
        <v>1</v>
      </c>
      <c r="D386" s="3" t="s">
        <v>8</v>
      </c>
      <c r="E386" s="3" t="n">
        <v>2</v>
      </c>
      <c r="F386" s="1" t="n">
        <f aca="false">COUNTA(G386:AJ386)</f>
        <v>3</v>
      </c>
      <c r="G386" s="1" t="s">
        <v>1287</v>
      </c>
      <c r="I386" s="1" t="s">
        <v>1287</v>
      </c>
      <c r="K386" s="0"/>
      <c r="L386" s="0"/>
      <c r="O386" s="0"/>
      <c r="P386" s="0"/>
      <c r="Q386" s="0"/>
      <c r="R386" s="0"/>
      <c r="S386" s="0"/>
      <c r="T386" s="0"/>
      <c r="V386" s="0"/>
      <c r="W386" s="0"/>
      <c r="X386" s="0"/>
      <c r="AA386" s="1" t="n">
        <f aca="false">COUNTIF($G386:$X386, "=Yes")</f>
        <v>0</v>
      </c>
      <c r="AMI386" s="0"/>
      <c r="AMJ386" s="0"/>
    </row>
    <row collapsed="false" customFormat="true" customHeight="false" hidden="false" ht="12.65" outlineLevel="0" r="387" s="1">
      <c r="A387" s="3" t="s">
        <v>327</v>
      </c>
      <c r="B387" s="3" t="s">
        <v>348</v>
      </c>
      <c r="C387" s="3" t="n">
        <v>1</v>
      </c>
      <c r="D387" s="3" t="s">
        <v>12</v>
      </c>
      <c r="E387" s="3" t="n">
        <v>3</v>
      </c>
      <c r="F387" s="1" t="n">
        <f aca="false">COUNTA(G387:AJ387)</f>
        <v>2</v>
      </c>
      <c r="K387" s="0"/>
      <c r="L387" s="0"/>
      <c r="O387" s="0"/>
      <c r="P387" s="0" t="s">
        <v>1284</v>
      </c>
      <c r="Q387" s="0"/>
      <c r="R387" s="0"/>
      <c r="S387" s="0"/>
      <c r="T387" s="0"/>
      <c r="V387" s="0"/>
      <c r="W387" s="0"/>
      <c r="X387" s="0"/>
      <c r="AA387" s="1" t="n">
        <f aca="false">COUNTIF($G387:$X387, "=Yes")</f>
        <v>1</v>
      </c>
      <c r="AMI387" s="0"/>
      <c r="AMJ387" s="0"/>
    </row>
    <row collapsed="false" customFormat="true" customHeight="false" hidden="false" ht="12.65" outlineLevel="0" r="388" s="1">
      <c r="A388" s="3" t="s">
        <v>327</v>
      </c>
      <c r="B388" s="3" t="s">
        <v>348</v>
      </c>
      <c r="C388" s="3" t="n">
        <v>1</v>
      </c>
      <c r="D388" s="3" t="s">
        <v>12</v>
      </c>
      <c r="E388" s="3" t="n">
        <v>4</v>
      </c>
      <c r="F388" s="1" t="n">
        <f aca="false">COUNTA(G388:AJ388)</f>
        <v>2</v>
      </c>
      <c r="K388" s="0"/>
      <c r="L388" s="0" t="s">
        <v>1284</v>
      </c>
      <c r="O388" s="0"/>
      <c r="P388" s="0"/>
      <c r="Q388" s="0"/>
      <c r="R388" s="0"/>
      <c r="S388" s="0"/>
      <c r="T388" s="0"/>
      <c r="V388" s="0"/>
      <c r="W388" s="0"/>
      <c r="X388" s="0"/>
      <c r="AA388" s="1" t="n">
        <f aca="false">COUNTIF($G388:$X388, "=Yes")</f>
        <v>1</v>
      </c>
      <c r="AMI388" s="0"/>
      <c r="AMJ388" s="0"/>
    </row>
    <row collapsed="false" customFormat="true" customHeight="false" hidden="false" ht="12.65" outlineLevel="0" r="389" s="1">
      <c r="A389" s="3" t="s">
        <v>327</v>
      </c>
      <c r="B389" s="3" t="s">
        <v>348</v>
      </c>
      <c r="C389" s="3" t="n">
        <v>1</v>
      </c>
      <c r="D389" s="3" t="s">
        <v>12</v>
      </c>
      <c r="E389" s="3" t="n">
        <v>5</v>
      </c>
      <c r="F389" s="1" t="n">
        <f aca="false">COUNTA(G389:AJ389)</f>
        <v>7</v>
      </c>
      <c r="G389" s="1" t="s">
        <v>1284</v>
      </c>
      <c r="H389" s="1" t="s">
        <v>1285</v>
      </c>
      <c r="I389" s="1" t="s">
        <v>1284</v>
      </c>
      <c r="K389" s="0"/>
      <c r="L389" s="0" t="s">
        <v>1284</v>
      </c>
      <c r="O389" s="0" t="s">
        <v>1284</v>
      </c>
      <c r="P389" s="0" t="s">
        <v>1284</v>
      </c>
      <c r="Q389" s="0"/>
      <c r="R389" s="0"/>
      <c r="S389" s="0"/>
      <c r="T389" s="0"/>
      <c r="V389" s="0"/>
      <c r="W389" s="0"/>
      <c r="X389" s="0"/>
      <c r="AA389" s="1" t="n">
        <f aca="false">COUNTIF($G389:$X389, "=Yes")</f>
        <v>5</v>
      </c>
      <c r="AMI389" s="0"/>
      <c r="AMJ389" s="0"/>
    </row>
    <row collapsed="false" customFormat="true" customHeight="false" hidden="false" ht="12.65" outlineLevel="0" r="390" s="1">
      <c r="A390" s="3" t="s">
        <v>327</v>
      </c>
      <c r="B390" s="3" t="s">
        <v>348</v>
      </c>
      <c r="C390" s="3" t="n">
        <v>2</v>
      </c>
      <c r="D390" s="3" t="s">
        <v>8</v>
      </c>
      <c r="E390" s="3" t="n">
        <v>6</v>
      </c>
      <c r="F390" s="1" t="n">
        <f aca="false">COUNTA(G390:AJ390)</f>
        <v>2</v>
      </c>
      <c r="K390" s="0"/>
      <c r="L390" s="0"/>
      <c r="O390" s="0"/>
      <c r="P390" s="0"/>
      <c r="Q390" s="0"/>
      <c r="R390" s="0"/>
      <c r="S390" s="0"/>
      <c r="T390" s="0"/>
      <c r="U390" s="1" t="s">
        <v>1284</v>
      </c>
      <c r="V390" s="0"/>
      <c r="W390" s="0"/>
      <c r="X390" s="0"/>
      <c r="AA390" s="1" t="n">
        <f aca="false">COUNTIF($G390:$X390, "=Yes")</f>
        <v>1</v>
      </c>
      <c r="AMI390" s="0"/>
      <c r="AMJ390" s="0"/>
    </row>
    <row collapsed="false" customFormat="true" customHeight="false" hidden="false" ht="12.65" outlineLevel="0" r="391" s="1">
      <c r="A391" s="3" t="s">
        <v>327</v>
      </c>
      <c r="B391" s="3" t="s">
        <v>348</v>
      </c>
      <c r="C391" s="3" t="n">
        <v>2</v>
      </c>
      <c r="D391" s="3" t="s">
        <v>8</v>
      </c>
      <c r="E391" s="3" t="n">
        <v>7</v>
      </c>
      <c r="F391" s="1" t="n">
        <f aca="false">COUNTA(G391:AJ391)</f>
        <v>4</v>
      </c>
      <c r="K391" s="0"/>
      <c r="L391" s="0"/>
      <c r="O391" s="0" t="s">
        <v>1284</v>
      </c>
      <c r="P391" s="0" t="s">
        <v>1284</v>
      </c>
      <c r="Q391" s="0"/>
      <c r="R391" s="0"/>
      <c r="S391" s="0"/>
      <c r="T391" s="0"/>
      <c r="U391" s="1" t="s">
        <v>1284</v>
      </c>
      <c r="V391" s="0"/>
      <c r="W391" s="0"/>
      <c r="X391" s="0"/>
      <c r="AA391" s="1" t="n">
        <f aca="false">COUNTIF($G391:$X391, "=Yes")</f>
        <v>3</v>
      </c>
      <c r="AMI391" s="0"/>
      <c r="AMJ391" s="0"/>
    </row>
    <row collapsed="false" customFormat="true" customHeight="false" hidden="false" ht="12.65" outlineLevel="0" r="392" s="1">
      <c r="A392" s="3" t="s">
        <v>327</v>
      </c>
      <c r="B392" s="3" t="s">
        <v>348</v>
      </c>
      <c r="C392" s="3" t="n">
        <v>2</v>
      </c>
      <c r="D392" s="3" t="s">
        <v>8</v>
      </c>
      <c r="E392" s="3" t="n">
        <v>8</v>
      </c>
      <c r="F392" s="1" t="n">
        <f aca="false">COUNTA(G392:AJ392)</f>
        <v>2</v>
      </c>
      <c r="K392" s="0"/>
      <c r="L392" s="0"/>
      <c r="O392" s="0"/>
      <c r="P392" s="0" t="s">
        <v>1284</v>
      </c>
      <c r="Q392" s="0"/>
      <c r="R392" s="0"/>
      <c r="S392" s="0"/>
      <c r="T392" s="0"/>
      <c r="V392" s="0"/>
      <c r="W392" s="0"/>
      <c r="X392" s="0"/>
      <c r="AA392" s="1" t="n">
        <f aca="false">COUNTIF($G392:$X392, "=Yes")</f>
        <v>1</v>
      </c>
      <c r="AMI392" s="0"/>
      <c r="AMJ392" s="0"/>
    </row>
    <row collapsed="false" customFormat="true" customHeight="false" hidden="false" ht="12.65" outlineLevel="0" r="393" s="1">
      <c r="A393" s="3" t="s">
        <v>327</v>
      </c>
      <c r="B393" s="3" t="s">
        <v>348</v>
      </c>
      <c r="C393" s="3" t="n">
        <v>3</v>
      </c>
      <c r="D393" s="3" t="s">
        <v>8</v>
      </c>
      <c r="E393" s="3" t="n">
        <v>9</v>
      </c>
      <c r="F393" s="1" t="n">
        <f aca="false">COUNTA(G393:AJ393)</f>
        <v>2</v>
      </c>
      <c r="K393" s="0"/>
      <c r="L393" s="0"/>
      <c r="O393" s="0"/>
      <c r="P393" s="0"/>
      <c r="Q393" s="0"/>
      <c r="R393" s="0"/>
      <c r="S393" s="0"/>
      <c r="T393" s="0"/>
      <c r="U393" s="1" t="s">
        <v>1284</v>
      </c>
      <c r="V393" s="0"/>
      <c r="W393" s="0"/>
      <c r="X393" s="0"/>
      <c r="AA393" s="1" t="n">
        <f aca="false">COUNTIF($G393:$X393, "=Yes")</f>
        <v>1</v>
      </c>
      <c r="AMI393" s="0"/>
      <c r="AMJ393" s="0"/>
    </row>
    <row collapsed="false" customFormat="true" customHeight="false" hidden="false" ht="12.65" outlineLevel="0" r="394" s="1">
      <c r="A394" s="3" t="s">
        <v>327</v>
      </c>
      <c r="B394" s="3" t="s">
        <v>348</v>
      </c>
      <c r="C394" s="3" t="n">
        <v>3</v>
      </c>
      <c r="D394" s="3" t="s">
        <v>8</v>
      </c>
      <c r="E394" s="3" t="n">
        <v>10</v>
      </c>
      <c r="F394" s="1" t="n">
        <f aca="false">COUNTA(G394:AJ394)</f>
        <v>1</v>
      </c>
      <c r="K394" s="0"/>
      <c r="L394" s="0"/>
      <c r="O394" s="0"/>
      <c r="P394" s="0"/>
      <c r="Q394" s="0"/>
      <c r="R394" s="0"/>
      <c r="S394" s="0"/>
      <c r="T394" s="0"/>
      <c r="V394" s="0"/>
      <c r="W394" s="0"/>
      <c r="X394" s="0"/>
      <c r="AA394" s="1" t="n">
        <f aca="false">COUNTIF($G394:$X394, "=Yes")</f>
        <v>0</v>
      </c>
      <c r="AMI394" s="0"/>
      <c r="AMJ394" s="0"/>
    </row>
    <row collapsed="false" customFormat="true" customHeight="false" hidden="false" ht="12.65" outlineLevel="0" r="395" s="1">
      <c r="A395" s="3" t="s">
        <v>327</v>
      </c>
      <c r="B395" s="3" t="s">
        <v>348</v>
      </c>
      <c r="C395" s="3" t="n">
        <v>3</v>
      </c>
      <c r="D395" s="3" t="s">
        <v>12</v>
      </c>
      <c r="E395" s="3" t="n">
        <v>11</v>
      </c>
      <c r="F395" s="1" t="n">
        <f aca="false">COUNTA(G395:AJ395)</f>
        <v>1</v>
      </c>
      <c r="K395" s="0"/>
      <c r="L395" s="0"/>
      <c r="O395" s="0"/>
      <c r="P395" s="0"/>
      <c r="Q395" s="0"/>
      <c r="R395" s="0"/>
      <c r="S395" s="0"/>
      <c r="T395" s="0"/>
      <c r="V395" s="0"/>
      <c r="W395" s="0"/>
      <c r="X395" s="0"/>
      <c r="AA395" s="1" t="n">
        <f aca="false">COUNTIF($G395:$X395, "=Yes")</f>
        <v>0</v>
      </c>
      <c r="AMI395" s="0"/>
      <c r="AMJ395" s="0"/>
    </row>
    <row collapsed="false" customFormat="true" customHeight="false" hidden="false" ht="12.65" outlineLevel="0" r="396" s="1">
      <c r="A396" s="3" t="s">
        <v>327</v>
      </c>
      <c r="B396" s="3" t="s">
        <v>348</v>
      </c>
      <c r="C396" s="3" t="n">
        <v>3</v>
      </c>
      <c r="D396" s="3" t="s">
        <v>12</v>
      </c>
      <c r="E396" s="3" t="n">
        <v>12</v>
      </c>
      <c r="F396" s="1" t="n">
        <f aca="false">COUNTA(G396:AJ396)</f>
        <v>2</v>
      </c>
      <c r="I396" s="1" t="s">
        <v>1284</v>
      </c>
      <c r="K396" s="0"/>
      <c r="L396" s="0"/>
      <c r="O396" s="0"/>
      <c r="P396" s="0"/>
      <c r="Q396" s="0"/>
      <c r="R396" s="0"/>
      <c r="S396" s="0"/>
      <c r="T396" s="0"/>
      <c r="V396" s="0"/>
      <c r="W396" s="0"/>
      <c r="X396" s="0"/>
      <c r="AA396" s="1" t="n">
        <f aca="false">COUNTIF($G396:$X396, "=Yes")</f>
        <v>1</v>
      </c>
      <c r="AMI396" s="0"/>
      <c r="AMJ396" s="0"/>
    </row>
    <row collapsed="false" customFormat="true" customHeight="false" hidden="false" ht="12.65" outlineLevel="0" r="397" s="1">
      <c r="A397" s="3" t="s">
        <v>327</v>
      </c>
      <c r="B397" s="3" t="s">
        <v>348</v>
      </c>
      <c r="C397" s="3" t="n">
        <v>3</v>
      </c>
      <c r="D397" s="3" t="s">
        <v>8</v>
      </c>
      <c r="E397" s="3" t="n">
        <v>13</v>
      </c>
      <c r="F397" s="1" t="n">
        <f aca="false">COUNTA(G397:AJ397)</f>
        <v>1</v>
      </c>
      <c r="K397" s="0"/>
      <c r="L397" s="0"/>
      <c r="O397" s="0"/>
      <c r="P397" s="0"/>
      <c r="Q397" s="0"/>
      <c r="R397" s="0"/>
      <c r="S397" s="0"/>
      <c r="T397" s="0"/>
      <c r="V397" s="0"/>
      <c r="W397" s="0"/>
      <c r="X397" s="0"/>
      <c r="AA397" s="1" t="n">
        <f aca="false">COUNTIF($G397:$X397, "=Yes")</f>
        <v>0</v>
      </c>
      <c r="AMI397" s="0"/>
      <c r="AMJ397" s="0"/>
    </row>
    <row collapsed="false" customFormat="true" customHeight="false" hidden="false" ht="12.65" outlineLevel="0" r="398" s="1">
      <c r="A398" s="3"/>
      <c r="B398" s="3"/>
      <c r="C398" s="3"/>
      <c r="D398" s="3"/>
      <c r="E398" s="3"/>
      <c r="F398" s="1" t="n">
        <f aca="false">COUNTA(G398:AJ398)</f>
        <v>0</v>
      </c>
      <c r="K398" s="0"/>
      <c r="L398" s="0"/>
      <c r="O398" s="0"/>
      <c r="P398" s="0"/>
      <c r="Q398" s="0"/>
      <c r="R398" s="0"/>
      <c r="S398" s="0"/>
      <c r="T398" s="0"/>
      <c r="V398" s="0"/>
      <c r="W398" s="0"/>
      <c r="X398" s="0"/>
      <c r="AMI398" s="0"/>
      <c r="AMJ398" s="0"/>
    </row>
    <row collapsed="false" customFormat="true" customHeight="false" hidden="false" ht="12.65" outlineLevel="0" r="399" s="1">
      <c r="A399" s="3" t="s">
        <v>327</v>
      </c>
      <c r="B399" s="3" t="s">
        <v>362</v>
      </c>
      <c r="C399" s="3" t="n">
        <v>0</v>
      </c>
      <c r="D399" s="3" t="n">
        <v>1</v>
      </c>
      <c r="E399" s="3"/>
      <c r="F399" s="1" t="n">
        <f aca="false">COUNTA(G399:AJ399)</f>
        <v>0</v>
      </c>
      <c r="K399" s="0"/>
      <c r="L399" s="0"/>
      <c r="O399" s="0"/>
      <c r="P399" s="0"/>
      <c r="Q399" s="0"/>
      <c r="R399" s="0"/>
      <c r="S399" s="0"/>
      <c r="T399" s="0"/>
      <c r="V399" s="0"/>
      <c r="W399" s="0"/>
      <c r="X399" s="0"/>
      <c r="AMI399" s="0"/>
      <c r="AMJ399" s="0"/>
    </row>
    <row collapsed="false" customFormat="true" customHeight="false" hidden="false" ht="12.65" outlineLevel="0" r="400" s="1">
      <c r="A400" s="3" t="s">
        <v>327</v>
      </c>
      <c r="B400" s="3" t="s">
        <v>362</v>
      </c>
      <c r="C400" s="3" t="n">
        <v>2</v>
      </c>
      <c r="D400" s="3" t="s">
        <v>12</v>
      </c>
      <c r="E400" s="3" t="n">
        <v>1</v>
      </c>
      <c r="F400" s="1" t="n">
        <f aca="false">COUNTA(G400:AJ400)</f>
        <v>3</v>
      </c>
      <c r="K400" s="0"/>
      <c r="L400" s="0"/>
      <c r="O400" s="0"/>
      <c r="P400" s="0"/>
      <c r="Q400" s="0"/>
      <c r="R400" s="0"/>
      <c r="S400" s="0"/>
      <c r="T400" s="0"/>
      <c r="U400" s="1" t="s">
        <v>1284</v>
      </c>
      <c r="V400" s="0"/>
      <c r="W400" s="0" t="s">
        <v>1284</v>
      </c>
      <c r="X400" s="0"/>
      <c r="AA400" s="1" t="n">
        <f aca="false">COUNTIF($G400:$X400, "=Yes")</f>
        <v>2</v>
      </c>
      <c r="AMI400" s="0"/>
      <c r="AMJ400" s="0"/>
    </row>
    <row collapsed="false" customFormat="true" customHeight="false" hidden="false" ht="12.65" outlineLevel="0" r="401" s="1">
      <c r="A401" s="3" t="s">
        <v>327</v>
      </c>
      <c r="B401" s="3" t="s">
        <v>362</v>
      </c>
      <c r="C401" s="3" t="n">
        <v>2</v>
      </c>
      <c r="D401" s="3" t="s">
        <v>12</v>
      </c>
      <c r="E401" s="3" t="n">
        <v>2</v>
      </c>
      <c r="F401" s="1" t="n">
        <f aca="false">COUNTA(G401:AJ401)</f>
        <v>2</v>
      </c>
      <c r="K401" s="0"/>
      <c r="L401" s="0"/>
      <c r="O401" s="0"/>
      <c r="P401" s="0"/>
      <c r="Q401" s="0"/>
      <c r="R401" s="0"/>
      <c r="S401" s="0"/>
      <c r="T401" s="0"/>
      <c r="U401" s="1" t="s">
        <v>1284</v>
      </c>
      <c r="V401" s="0"/>
      <c r="W401" s="0"/>
      <c r="X401" s="0"/>
      <c r="AA401" s="1" t="n">
        <f aca="false">COUNTIF($G401:$X401, "=Yes")</f>
        <v>1</v>
      </c>
      <c r="AMI401" s="0"/>
      <c r="AMJ401" s="0"/>
    </row>
    <row collapsed="false" customFormat="true" customHeight="false" hidden="false" ht="12.65" outlineLevel="0" r="402" s="1">
      <c r="A402" s="3" t="s">
        <v>327</v>
      </c>
      <c r="B402" s="3" t="s">
        <v>362</v>
      </c>
      <c r="C402" s="3" t="n">
        <v>2</v>
      </c>
      <c r="D402" s="3" t="s">
        <v>8</v>
      </c>
      <c r="E402" s="3" t="n">
        <v>3</v>
      </c>
      <c r="F402" s="1" t="n">
        <f aca="false">COUNTA(G402:AJ402)</f>
        <v>2</v>
      </c>
      <c r="K402" s="0"/>
      <c r="L402" s="0"/>
      <c r="O402" s="0"/>
      <c r="P402" s="0"/>
      <c r="Q402" s="0"/>
      <c r="R402" s="0"/>
      <c r="S402" s="0"/>
      <c r="T402" s="0"/>
      <c r="U402" s="1" t="s">
        <v>1284</v>
      </c>
      <c r="V402" s="0"/>
      <c r="W402" s="0"/>
      <c r="X402" s="0"/>
      <c r="AA402" s="1" t="n">
        <f aca="false">COUNTIF($G402:$X402, "=Yes")</f>
        <v>1</v>
      </c>
      <c r="AMI402" s="0"/>
      <c r="AMJ402" s="0"/>
    </row>
    <row collapsed="false" customFormat="true" customHeight="false" hidden="false" ht="12.65" outlineLevel="0" r="403" s="1">
      <c r="A403" s="3" t="s">
        <v>327</v>
      </c>
      <c r="B403" s="3" t="s">
        <v>362</v>
      </c>
      <c r="C403" s="3" t="n">
        <v>2</v>
      </c>
      <c r="D403" s="3" t="s">
        <v>8</v>
      </c>
      <c r="E403" s="3" t="n">
        <v>4</v>
      </c>
      <c r="F403" s="1" t="n">
        <f aca="false">COUNTA(G403:AJ403)</f>
        <v>2</v>
      </c>
      <c r="K403" s="0"/>
      <c r="L403" s="0"/>
      <c r="O403" s="0"/>
      <c r="P403" s="0"/>
      <c r="Q403" s="0"/>
      <c r="R403" s="0"/>
      <c r="S403" s="0"/>
      <c r="T403" s="0"/>
      <c r="U403" s="1" t="s">
        <v>1284</v>
      </c>
      <c r="V403" s="0"/>
      <c r="W403" s="0"/>
      <c r="X403" s="0"/>
      <c r="AA403" s="1" t="n">
        <f aca="false">COUNTIF($G403:$X403, "=Yes")</f>
        <v>1</v>
      </c>
      <c r="AMI403" s="0"/>
      <c r="AMJ403" s="0"/>
    </row>
    <row collapsed="false" customFormat="true" customHeight="false" hidden="false" ht="12.65" outlineLevel="0" r="404" s="1">
      <c r="A404" s="3" t="s">
        <v>327</v>
      </c>
      <c r="B404" s="3" t="s">
        <v>362</v>
      </c>
      <c r="C404" s="3" t="n">
        <v>2</v>
      </c>
      <c r="D404" s="3" t="s">
        <v>8</v>
      </c>
      <c r="E404" s="3" t="n">
        <v>5</v>
      </c>
      <c r="F404" s="1" t="n">
        <f aca="false">COUNTA(G404:AJ404)</f>
        <v>1</v>
      </c>
      <c r="K404" s="0"/>
      <c r="L404" s="0"/>
      <c r="O404" s="0"/>
      <c r="P404" s="0"/>
      <c r="Q404" s="0"/>
      <c r="R404" s="0"/>
      <c r="S404" s="0"/>
      <c r="T404" s="0"/>
      <c r="V404" s="0"/>
      <c r="W404" s="0"/>
      <c r="X404" s="0"/>
      <c r="AA404" s="1" t="n">
        <f aca="false">COUNTIF($G404:$X404, "=Yes")</f>
        <v>0</v>
      </c>
      <c r="AMI404" s="0"/>
      <c r="AMJ404" s="0"/>
    </row>
    <row collapsed="false" customFormat="true" customHeight="false" hidden="false" ht="12.65" outlineLevel="0" r="405" s="1">
      <c r="A405" s="3" t="s">
        <v>327</v>
      </c>
      <c r="B405" s="3" t="s">
        <v>362</v>
      </c>
      <c r="C405" s="3" t="n">
        <v>2</v>
      </c>
      <c r="D405" s="3" t="s">
        <v>8</v>
      </c>
      <c r="E405" s="3" t="n">
        <v>6</v>
      </c>
      <c r="F405" s="1" t="n">
        <f aca="false">COUNTA(G405:AJ405)</f>
        <v>2</v>
      </c>
      <c r="K405" s="0"/>
      <c r="L405" s="0"/>
      <c r="O405" s="0"/>
      <c r="P405" s="0"/>
      <c r="Q405" s="0"/>
      <c r="R405" s="0"/>
      <c r="S405" s="0"/>
      <c r="T405" s="0"/>
      <c r="U405" s="1" t="s">
        <v>1284</v>
      </c>
      <c r="V405" s="0"/>
      <c r="W405" s="0"/>
      <c r="X405" s="0"/>
      <c r="AA405" s="1" t="n">
        <f aca="false">COUNTIF($G405:$X405, "=Yes")</f>
        <v>1</v>
      </c>
      <c r="AMI405" s="0"/>
      <c r="AMJ405" s="0"/>
    </row>
    <row collapsed="false" customFormat="true" customHeight="false" hidden="false" ht="12.65" outlineLevel="0" r="406" s="1">
      <c r="A406" s="3"/>
      <c r="B406" s="3"/>
      <c r="C406" s="3"/>
      <c r="D406" s="3"/>
      <c r="E406" s="3"/>
      <c r="F406" s="1" t="n">
        <f aca="false">COUNTA(G406:AJ406)</f>
        <v>0</v>
      </c>
      <c r="K406" s="0"/>
      <c r="L406" s="0"/>
      <c r="O406" s="0"/>
      <c r="P406" s="0"/>
      <c r="Q406" s="0"/>
      <c r="R406" s="0"/>
      <c r="S406" s="0"/>
      <c r="T406" s="0"/>
      <c r="V406" s="0"/>
      <c r="W406" s="0"/>
      <c r="X406" s="0"/>
      <c r="AMI406" s="0"/>
      <c r="AMJ406" s="0"/>
    </row>
    <row collapsed="false" customFormat="true" customHeight="false" hidden="false" ht="12.65" outlineLevel="0" r="407" s="1">
      <c r="A407" s="3" t="s">
        <v>327</v>
      </c>
      <c r="B407" s="3" t="s">
        <v>369</v>
      </c>
      <c r="C407" s="3" t="n">
        <v>0</v>
      </c>
      <c r="D407" s="3" t="n">
        <v>2</v>
      </c>
      <c r="E407" s="3"/>
      <c r="F407" s="1" t="n">
        <f aca="false">COUNTA(G407:AJ407)</f>
        <v>0</v>
      </c>
      <c r="K407" s="0"/>
      <c r="L407" s="0"/>
      <c r="O407" s="0"/>
      <c r="P407" s="0"/>
      <c r="Q407" s="0"/>
      <c r="R407" s="0"/>
      <c r="S407" s="0"/>
      <c r="T407" s="0"/>
      <c r="V407" s="0"/>
      <c r="W407" s="0"/>
      <c r="X407" s="0"/>
      <c r="AMI407" s="0"/>
      <c r="AMJ407" s="0"/>
    </row>
    <row collapsed="false" customFormat="true" customHeight="false" hidden="false" ht="12.65" outlineLevel="0" r="408" s="1">
      <c r="A408" s="3" t="s">
        <v>327</v>
      </c>
      <c r="B408" s="3" t="s">
        <v>369</v>
      </c>
      <c r="C408" s="3" t="n">
        <v>2</v>
      </c>
      <c r="D408" s="3" t="s">
        <v>8</v>
      </c>
      <c r="E408" s="3" t="n">
        <v>1</v>
      </c>
      <c r="F408" s="1" t="n">
        <f aca="false">COUNTA(G408:AJ408)</f>
        <v>2</v>
      </c>
      <c r="K408" s="0"/>
      <c r="L408" s="0"/>
      <c r="O408" s="0"/>
      <c r="P408" s="0"/>
      <c r="Q408" s="0"/>
      <c r="R408" s="0"/>
      <c r="S408" s="0"/>
      <c r="T408" s="0"/>
      <c r="U408" s="1" t="s">
        <v>1284</v>
      </c>
      <c r="V408" s="0"/>
      <c r="W408" s="0"/>
      <c r="X408" s="0"/>
      <c r="AA408" s="1" t="n">
        <f aca="false">COUNTIF($G408:$X408, "=Yes")</f>
        <v>1</v>
      </c>
      <c r="AMI408" s="0"/>
      <c r="AMJ408" s="0"/>
    </row>
    <row collapsed="false" customFormat="true" customHeight="false" hidden="false" ht="12.65" outlineLevel="0" r="409" s="1">
      <c r="A409" s="3" t="s">
        <v>327</v>
      </c>
      <c r="B409" s="3" t="s">
        <v>369</v>
      </c>
      <c r="C409" s="3" t="n">
        <v>2</v>
      </c>
      <c r="D409" s="3" t="s">
        <v>12</v>
      </c>
      <c r="E409" s="3" t="n">
        <v>2</v>
      </c>
      <c r="F409" s="1" t="n">
        <f aca="false">COUNTA(G409:AJ409)</f>
        <v>1</v>
      </c>
      <c r="K409" s="0"/>
      <c r="L409" s="0"/>
      <c r="O409" s="0"/>
      <c r="P409" s="0"/>
      <c r="Q409" s="0"/>
      <c r="R409" s="0"/>
      <c r="S409" s="0"/>
      <c r="T409" s="0"/>
      <c r="V409" s="0"/>
      <c r="W409" s="0"/>
      <c r="X409" s="0"/>
      <c r="AA409" s="1" t="n">
        <f aca="false">COUNTIF($G409:$X409, "=Yes")</f>
        <v>0</v>
      </c>
      <c r="AMI409" s="0"/>
      <c r="AMJ409" s="0"/>
    </row>
    <row collapsed="false" customFormat="true" customHeight="false" hidden="false" ht="12.65" outlineLevel="0" r="410" s="1">
      <c r="A410" s="3" t="s">
        <v>327</v>
      </c>
      <c r="B410" s="3" t="s">
        <v>369</v>
      </c>
      <c r="C410" s="3" t="n">
        <v>2</v>
      </c>
      <c r="D410" s="3" t="s">
        <v>8</v>
      </c>
      <c r="E410" s="3" t="n">
        <v>3</v>
      </c>
      <c r="F410" s="1" t="n">
        <f aca="false">COUNTA(G410:AJ410)</f>
        <v>1</v>
      </c>
      <c r="K410" s="0"/>
      <c r="L410" s="0"/>
      <c r="O410" s="0"/>
      <c r="P410" s="0"/>
      <c r="Q410" s="0"/>
      <c r="R410" s="0"/>
      <c r="S410" s="0"/>
      <c r="T410" s="0"/>
      <c r="V410" s="0"/>
      <c r="W410" s="0"/>
      <c r="X410" s="0"/>
      <c r="AA410" s="1" t="n">
        <f aca="false">COUNTIF($G410:$X410, "=Yes")</f>
        <v>0</v>
      </c>
      <c r="AMI410" s="0"/>
      <c r="AMJ410" s="0"/>
    </row>
    <row collapsed="false" customFormat="true" customHeight="false" hidden="false" ht="12.65" outlineLevel="0" r="411" s="1">
      <c r="A411" s="3" t="s">
        <v>327</v>
      </c>
      <c r="B411" s="3" t="s">
        <v>369</v>
      </c>
      <c r="C411" s="3" t="n">
        <v>2</v>
      </c>
      <c r="D411" s="3" t="s">
        <v>12</v>
      </c>
      <c r="E411" s="3" t="n">
        <v>4</v>
      </c>
      <c r="F411" s="1" t="n">
        <f aca="false">COUNTA(G411:AJ411)</f>
        <v>1</v>
      </c>
      <c r="K411" s="0"/>
      <c r="L411" s="0"/>
      <c r="O411" s="0"/>
      <c r="P411" s="0"/>
      <c r="Q411" s="0"/>
      <c r="R411" s="0"/>
      <c r="S411" s="0"/>
      <c r="T411" s="0"/>
      <c r="V411" s="0"/>
      <c r="W411" s="0"/>
      <c r="X411" s="0"/>
      <c r="AA411" s="1" t="n">
        <f aca="false">COUNTIF($G411:$X411, "=Yes")</f>
        <v>0</v>
      </c>
      <c r="AMI411" s="0"/>
      <c r="AMJ411" s="0"/>
    </row>
    <row collapsed="false" customFormat="true" customHeight="false" hidden="false" ht="12.65" outlineLevel="0" r="412" s="1">
      <c r="A412" s="3" t="s">
        <v>327</v>
      </c>
      <c r="B412" s="3" t="s">
        <v>369</v>
      </c>
      <c r="C412" s="3" t="n">
        <v>2</v>
      </c>
      <c r="D412" s="3" t="s">
        <v>8</v>
      </c>
      <c r="E412" s="3" t="n">
        <v>5</v>
      </c>
      <c r="F412" s="1" t="n">
        <f aca="false">COUNTA(G412:AJ412)</f>
        <v>1</v>
      </c>
      <c r="K412" s="0"/>
      <c r="L412" s="0"/>
      <c r="O412" s="0"/>
      <c r="P412" s="0"/>
      <c r="Q412" s="0"/>
      <c r="R412" s="0"/>
      <c r="S412" s="0"/>
      <c r="T412" s="0"/>
      <c r="V412" s="0"/>
      <c r="W412" s="0"/>
      <c r="X412" s="0"/>
      <c r="AA412" s="1" t="n">
        <f aca="false">COUNTIF($G412:$X412, "=Yes")</f>
        <v>0</v>
      </c>
      <c r="AMI412" s="0"/>
      <c r="AMJ412" s="0"/>
    </row>
    <row collapsed="false" customFormat="true" customHeight="false" hidden="false" ht="12.65" outlineLevel="0" r="413" s="1">
      <c r="A413" s="3" t="s">
        <v>327</v>
      </c>
      <c r="B413" s="3" t="s">
        <v>369</v>
      </c>
      <c r="C413" s="3" t="n">
        <v>3</v>
      </c>
      <c r="D413" s="3" t="s">
        <v>8</v>
      </c>
      <c r="E413" s="3" t="n">
        <v>6</v>
      </c>
      <c r="F413" s="1" t="n">
        <f aca="false">COUNTA(G413:AJ413)</f>
        <v>1</v>
      </c>
      <c r="K413" s="0"/>
      <c r="L413" s="0"/>
      <c r="O413" s="0"/>
      <c r="P413" s="0"/>
      <c r="Q413" s="0"/>
      <c r="R413" s="0"/>
      <c r="S413" s="0"/>
      <c r="T413" s="0"/>
      <c r="V413" s="0"/>
      <c r="W413" s="0"/>
      <c r="X413" s="0"/>
      <c r="AA413" s="1" t="n">
        <f aca="false">COUNTIF($G413:$X413, "=Yes")</f>
        <v>0</v>
      </c>
      <c r="AMI413" s="0"/>
      <c r="AMJ413" s="0"/>
    </row>
    <row collapsed="false" customFormat="true" customHeight="false" hidden="false" ht="12.65" outlineLevel="0" r="414" s="1">
      <c r="A414" s="3" t="s">
        <v>327</v>
      </c>
      <c r="B414" s="3" t="s">
        <v>369</v>
      </c>
      <c r="C414" s="3" t="n">
        <v>3</v>
      </c>
      <c r="D414" s="3" t="s">
        <v>8</v>
      </c>
      <c r="E414" s="3" t="n">
        <v>7</v>
      </c>
      <c r="F414" s="1" t="n">
        <f aca="false">COUNTA(G414:AJ414)</f>
        <v>1</v>
      </c>
      <c r="K414" s="0"/>
      <c r="L414" s="0"/>
      <c r="O414" s="0"/>
      <c r="P414" s="0"/>
      <c r="Q414" s="0"/>
      <c r="R414" s="0"/>
      <c r="S414" s="0"/>
      <c r="T414" s="0"/>
      <c r="V414" s="0"/>
      <c r="W414" s="0"/>
      <c r="X414" s="0"/>
      <c r="AA414" s="1" t="n">
        <f aca="false">COUNTIF($G414:$X414, "=Yes")</f>
        <v>0</v>
      </c>
      <c r="AMI414" s="0"/>
      <c r="AMJ414" s="0"/>
    </row>
    <row collapsed="false" customFormat="true" customHeight="false" hidden="false" ht="12.65" outlineLevel="0" r="415" s="1">
      <c r="A415" s="3" t="s">
        <v>327</v>
      </c>
      <c r="B415" s="3" t="s">
        <v>369</v>
      </c>
      <c r="C415" s="3" t="n">
        <v>3</v>
      </c>
      <c r="D415" s="3" t="s">
        <v>8</v>
      </c>
      <c r="E415" s="3" t="n">
        <v>8</v>
      </c>
      <c r="F415" s="1" t="n">
        <f aca="false">COUNTA(G415:AJ415)</f>
        <v>2</v>
      </c>
      <c r="K415" s="0"/>
      <c r="L415" s="0"/>
      <c r="O415" s="0"/>
      <c r="P415" s="0"/>
      <c r="Q415" s="0"/>
      <c r="R415" s="0"/>
      <c r="S415" s="0"/>
      <c r="T415" s="0"/>
      <c r="U415" s="1" t="s">
        <v>1284</v>
      </c>
      <c r="V415" s="0"/>
      <c r="W415" s="0"/>
      <c r="X415" s="0"/>
      <c r="AA415" s="1" t="n">
        <f aca="false">COUNTIF($G415:$X415, "=Yes")</f>
        <v>1</v>
      </c>
      <c r="AMI415" s="0"/>
      <c r="AMJ415" s="0"/>
    </row>
    <row collapsed="false" customFormat="true" customHeight="false" hidden="false" ht="12.65" outlineLevel="0" r="416" s="1">
      <c r="A416" s="3" t="s">
        <v>327</v>
      </c>
      <c r="B416" s="3" t="s">
        <v>369</v>
      </c>
      <c r="C416" s="3" t="n">
        <v>3</v>
      </c>
      <c r="D416" s="3" t="s">
        <v>12</v>
      </c>
      <c r="E416" s="3" t="n">
        <v>9</v>
      </c>
      <c r="F416" s="1" t="n">
        <f aca="false">COUNTA(G416:AJ416)</f>
        <v>1</v>
      </c>
      <c r="K416" s="0"/>
      <c r="L416" s="0"/>
      <c r="O416" s="0"/>
      <c r="P416" s="0"/>
      <c r="Q416" s="0"/>
      <c r="R416" s="0"/>
      <c r="S416" s="0"/>
      <c r="T416" s="0"/>
      <c r="V416" s="0"/>
      <c r="W416" s="0"/>
      <c r="X416" s="0"/>
      <c r="AA416" s="1" t="n">
        <f aca="false">COUNTIF($G416:$X416, "=Yes")</f>
        <v>0</v>
      </c>
      <c r="AMI416" s="0"/>
      <c r="AMJ416" s="0"/>
    </row>
    <row collapsed="false" customFormat="true" customHeight="false" hidden="false" ht="12.65" outlineLevel="0" r="417" s="1">
      <c r="A417" s="3"/>
      <c r="B417" s="3"/>
      <c r="C417" s="3"/>
      <c r="D417" s="3"/>
      <c r="E417" s="3"/>
      <c r="F417" s="1" t="n">
        <f aca="false">COUNTA(G417:AJ417)</f>
        <v>0</v>
      </c>
      <c r="K417" s="0"/>
      <c r="L417" s="0"/>
      <c r="O417" s="0"/>
      <c r="P417" s="0"/>
      <c r="Q417" s="0"/>
      <c r="R417" s="0"/>
      <c r="S417" s="0"/>
      <c r="T417" s="0"/>
      <c r="V417" s="0"/>
      <c r="W417" s="0"/>
      <c r="X417" s="0"/>
      <c r="AMI417" s="0"/>
      <c r="AMJ417" s="0"/>
    </row>
    <row collapsed="false" customFormat="true" customHeight="false" hidden="false" ht="12.65" outlineLevel="0" r="418" s="1">
      <c r="A418" s="3" t="s">
        <v>327</v>
      </c>
      <c r="B418" s="3" t="s">
        <v>379</v>
      </c>
      <c r="C418" s="3" t="n">
        <v>0</v>
      </c>
      <c r="D418" s="3" t="n">
        <v>1</v>
      </c>
      <c r="E418" s="3"/>
      <c r="F418" s="1" t="n">
        <f aca="false">COUNTA(G418:AJ418)</f>
        <v>0</v>
      </c>
      <c r="K418" s="0"/>
      <c r="L418" s="0"/>
      <c r="O418" s="0"/>
      <c r="P418" s="0"/>
      <c r="Q418" s="0"/>
      <c r="R418" s="0"/>
      <c r="S418" s="0"/>
      <c r="T418" s="0"/>
      <c r="V418" s="0"/>
      <c r="W418" s="0"/>
      <c r="X418" s="0"/>
      <c r="AMI418" s="0"/>
      <c r="AMJ418" s="0"/>
    </row>
    <row collapsed="false" customFormat="true" customHeight="false" hidden="false" ht="12.65" outlineLevel="0" r="419" s="1">
      <c r="A419" s="3" t="s">
        <v>327</v>
      </c>
      <c r="B419" s="3" t="s">
        <v>379</v>
      </c>
      <c r="C419" s="3" t="n">
        <v>2</v>
      </c>
      <c r="D419" s="3" t="s">
        <v>8</v>
      </c>
      <c r="E419" s="3" t="n">
        <v>1</v>
      </c>
      <c r="F419" s="1" t="n">
        <f aca="false">COUNTA(G419:AJ419)</f>
        <v>2</v>
      </c>
      <c r="K419" s="0"/>
      <c r="L419" s="0"/>
      <c r="O419" s="0"/>
      <c r="P419" s="0"/>
      <c r="Q419" s="0"/>
      <c r="R419" s="0"/>
      <c r="S419" s="0"/>
      <c r="T419" s="0"/>
      <c r="U419" s="1" t="s">
        <v>1284</v>
      </c>
      <c r="V419" s="0"/>
      <c r="W419" s="0"/>
      <c r="X419" s="0"/>
      <c r="AA419" s="1" t="n">
        <f aca="false">COUNTIF($G419:$X419, "=Yes")</f>
        <v>1</v>
      </c>
      <c r="AMI419" s="0"/>
      <c r="AMJ419" s="0"/>
    </row>
    <row collapsed="false" customFormat="true" customHeight="false" hidden="false" ht="12.65" outlineLevel="0" r="420" s="1">
      <c r="A420" s="3" t="s">
        <v>327</v>
      </c>
      <c r="B420" s="3" t="s">
        <v>379</v>
      </c>
      <c r="C420" s="3" t="n">
        <v>2</v>
      </c>
      <c r="D420" s="3" t="s">
        <v>8</v>
      </c>
      <c r="E420" s="3" t="n">
        <v>2</v>
      </c>
      <c r="F420" s="1" t="n">
        <f aca="false">COUNTA(G420:AJ420)</f>
        <v>2</v>
      </c>
      <c r="K420" s="0"/>
      <c r="L420" s="0"/>
      <c r="O420" s="0"/>
      <c r="P420" s="0"/>
      <c r="Q420" s="0"/>
      <c r="R420" s="0"/>
      <c r="S420" s="0"/>
      <c r="T420" s="0"/>
      <c r="U420" s="1" t="s">
        <v>1284</v>
      </c>
      <c r="V420" s="0"/>
      <c r="W420" s="0"/>
      <c r="X420" s="0"/>
      <c r="AA420" s="1" t="n">
        <f aca="false">COUNTIF($G420:$X420, "=Yes")</f>
        <v>1</v>
      </c>
      <c r="AMI420" s="0"/>
      <c r="AMJ420" s="0"/>
    </row>
    <row collapsed="false" customFormat="true" customHeight="false" hidden="false" ht="12.65" outlineLevel="0" r="421" s="1">
      <c r="A421" s="3" t="s">
        <v>327</v>
      </c>
      <c r="B421" s="3" t="s">
        <v>379</v>
      </c>
      <c r="C421" s="3" t="n">
        <v>2</v>
      </c>
      <c r="D421" s="3" t="s">
        <v>8</v>
      </c>
      <c r="E421" s="3" t="n">
        <v>3</v>
      </c>
      <c r="F421" s="1" t="n">
        <f aca="false">COUNTA(G421:AJ421)</f>
        <v>3</v>
      </c>
      <c r="K421" s="0"/>
      <c r="L421" s="0"/>
      <c r="M421" s="1" t="s">
        <v>1284</v>
      </c>
      <c r="O421" s="0"/>
      <c r="P421" s="0"/>
      <c r="Q421" s="0"/>
      <c r="R421" s="0"/>
      <c r="S421" s="0"/>
      <c r="T421" s="0"/>
      <c r="U421" s="1" t="s">
        <v>1284</v>
      </c>
      <c r="V421" s="0"/>
      <c r="W421" s="0"/>
      <c r="X421" s="0"/>
      <c r="AA421" s="1" t="n">
        <f aca="false">COUNTIF($G421:$X421, "=Yes")</f>
        <v>2</v>
      </c>
      <c r="AMI421" s="0"/>
      <c r="AMJ421" s="0"/>
    </row>
    <row collapsed="false" customFormat="true" customHeight="false" hidden="false" ht="12.65" outlineLevel="0" r="422" s="1">
      <c r="A422" s="3" t="s">
        <v>327</v>
      </c>
      <c r="B422" s="3" t="s">
        <v>379</v>
      </c>
      <c r="C422" s="3" t="n">
        <v>2</v>
      </c>
      <c r="D422" s="3" t="s">
        <v>12</v>
      </c>
      <c r="E422" s="3" t="n">
        <v>4</v>
      </c>
      <c r="F422" s="1" t="n">
        <f aca="false">COUNTA(G422:AJ422)</f>
        <v>2</v>
      </c>
      <c r="K422" s="0"/>
      <c r="L422" s="0"/>
      <c r="O422" s="0"/>
      <c r="P422" s="0"/>
      <c r="Q422" s="0"/>
      <c r="R422" s="0"/>
      <c r="S422" s="0"/>
      <c r="T422" s="0"/>
      <c r="U422" s="1" t="s">
        <v>1284</v>
      </c>
      <c r="V422" s="0"/>
      <c r="W422" s="0"/>
      <c r="X422" s="0"/>
      <c r="AA422" s="1" t="n">
        <f aca="false">COUNTIF($G422:$X422, "=Yes")</f>
        <v>1</v>
      </c>
      <c r="AMI422" s="0"/>
      <c r="AMJ422" s="0"/>
    </row>
    <row collapsed="false" customFormat="true" customHeight="false" hidden="false" ht="12.65" outlineLevel="0" r="423" s="1">
      <c r="A423" s="3" t="s">
        <v>327</v>
      </c>
      <c r="B423" s="3" t="s">
        <v>379</v>
      </c>
      <c r="C423" s="3" t="n">
        <v>2</v>
      </c>
      <c r="D423" s="3" t="s">
        <v>12</v>
      </c>
      <c r="E423" s="3" t="n">
        <v>5</v>
      </c>
      <c r="F423" s="1" t="n">
        <f aca="false">COUNTA(G423:AJ423)</f>
        <v>3</v>
      </c>
      <c r="K423" s="0"/>
      <c r="L423" s="0"/>
      <c r="M423" s="1" t="s">
        <v>1284</v>
      </c>
      <c r="O423" s="0"/>
      <c r="P423" s="0"/>
      <c r="Q423" s="0"/>
      <c r="R423" s="0"/>
      <c r="S423" s="0"/>
      <c r="T423" s="0"/>
      <c r="U423" s="1" t="s">
        <v>1284</v>
      </c>
      <c r="V423" s="0"/>
      <c r="W423" s="0"/>
      <c r="X423" s="0"/>
      <c r="AA423" s="1" t="n">
        <f aca="false">COUNTIF($G423:$X423, "=Yes")</f>
        <v>2</v>
      </c>
      <c r="AMI423" s="0"/>
      <c r="AMJ423" s="0"/>
    </row>
    <row collapsed="false" customFormat="true" customHeight="false" hidden="false" ht="12.65" outlineLevel="0" r="424" s="1">
      <c r="A424" s="3" t="s">
        <v>327</v>
      </c>
      <c r="B424" s="3" t="s">
        <v>379</v>
      </c>
      <c r="C424" s="3" t="n">
        <v>3</v>
      </c>
      <c r="D424" s="3" t="s">
        <v>12</v>
      </c>
      <c r="E424" s="3" t="n">
        <v>6</v>
      </c>
      <c r="F424" s="1" t="n">
        <f aca="false">COUNTA(G424:AJ424)</f>
        <v>2</v>
      </c>
      <c r="K424" s="0"/>
      <c r="L424" s="0"/>
      <c r="O424" s="0"/>
      <c r="P424" s="0"/>
      <c r="Q424" s="0"/>
      <c r="R424" s="0"/>
      <c r="S424" s="0"/>
      <c r="T424" s="0"/>
      <c r="U424" s="1" t="s">
        <v>1284</v>
      </c>
      <c r="V424" s="0"/>
      <c r="W424" s="0"/>
      <c r="X424" s="0"/>
      <c r="AA424" s="1" t="n">
        <f aca="false">COUNTIF($G424:$X424, "=Yes")</f>
        <v>1</v>
      </c>
      <c r="AMI424" s="0"/>
      <c r="AMJ424" s="0"/>
    </row>
    <row collapsed="false" customFormat="true" customHeight="false" hidden="false" ht="12.65" outlineLevel="0" r="425" s="1">
      <c r="A425" s="3" t="s">
        <v>327</v>
      </c>
      <c r="B425" s="3" t="s">
        <v>379</v>
      </c>
      <c r="C425" s="3" t="n">
        <v>3</v>
      </c>
      <c r="D425" s="3" t="s">
        <v>12</v>
      </c>
      <c r="E425" s="3" t="n">
        <v>7</v>
      </c>
      <c r="F425" s="1" t="n">
        <f aca="false">COUNTA(G425:AJ425)</f>
        <v>2</v>
      </c>
      <c r="K425" s="0"/>
      <c r="L425" s="0"/>
      <c r="O425" s="0"/>
      <c r="P425" s="0"/>
      <c r="Q425" s="0"/>
      <c r="R425" s="0"/>
      <c r="S425" s="0"/>
      <c r="T425" s="0"/>
      <c r="U425" s="1" t="s">
        <v>1284</v>
      </c>
      <c r="V425" s="0"/>
      <c r="W425" s="0"/>
      <c r="X425" s="0"/>
      <c r="AA425" s="1" t="n">
        <f aca="false">COUNTIF($G425:$X425, "=Yes")</f>
        <v>1</v>
      </c>
      <c r="AMI425" s="0"/>
      <c r="AMJ425" s="0"/>
    </row>
    <row collapsed="false" customFormat="true" customHeight="false" hidden="false" ht="12.65" outlineLevel="0" r="426" s="1">
      <c r="A426" s="3" t="s">
        <v>327</v>
      </c>
      <c r="B426" s="3" t="s">
        <v>379</v>
      </c>
      <c r="C426" s="3" t="n">
        <v>3</v>
      </c>
      <c r="D426" s="3" t="s">
        <v>12</v>
      </c>
      <c r="E426" s="3" t="n">
        <v>8</v>
      </c>
      <c r="F426" s="1" t="n">
        <f aca="false">COUNTA(G426:AJ426)</f>
        <v>2</v>
      </c>
      <c r="K426" s="0"/>
      <c r="L426" s="0"/>
      <c r="O426" s="0"/>
      <c r="P426" s="0"/>
      <c r="Q426" s="0"/>
      <c r="R426" s="0"/>
      <c r="S426" s="0"/>
      <c r="T426" s="0"/>
      <c r="U426" s="1" t="s">
        <v>1284</v>
      </c>
      <c r="V426" s="0"/>
      <c r="W426" s="0"/>
      <c r="X426" s="0"/>
      <c r="AA426" s="1" t="n">
        <f aca="false">COUNTIF($G426:$X426, "=Yes")</f>
        <v>1</v>
      </c>
      <c r="AMI426" s="0"/>
      <c r="AMJ426" s="0"/>
    </row>
    <row collapsed="false" customFormat="true" customHeight="false" hidden="false" ht="12.65" outlineLevel="0" r="427" s="1">
      <c r="A427" s="3" t="s">
        <v>327</v>
      </c>
      <c r="B427" s="3" t="s">
        <v>379</v>
      </c>
      <c r="C427" s="3" t="n">
        <v>3</v>
      </c>
      <c r="D427" s="3" t="s">
        <v>8</v>
      </c>
      <c r="E427" s="3" t="n">
        <v>9</v>
      </c>
      <c r="F427" s="1" t="n">
        <f aca="false">COUNTA(G427:AJ427)</f>
        <v>2</v>
      </c>
      <c r="K427" s="0"/>
      <c r="L427" s="0"/>
      <c r="O427" s="0"/>
      <c r="P427" s="0"/>
      <c r="Q427" s="0"/>
      <c r="R427" s="0"/>
      <c r="S427" s="0"/>
      <c r="T427" s="0"/>
      <c r="U427" s="1" t="s">
        <v>1284</v>
      </c>
      <c r="V427" s="0"/>
      <c r="W427" s="0"/>
      <c r="X427" s="0"/>
      <c r="AA427" s="1" t="n">
        <f aca="false">COUNTIF($G427:$X427, "=Yes")</f>
        <v>1</v>
      </c>
      <c r="AMI427" s="0"/>
      <c r="AMJ427" s="0"/>
    </row>
    <row collapsed="false" customFormat="true" customHeight="false" hidden="false" ht="12.65" outlineLevel="0" r="428" s="1">
      <c r="A428" s="3" t="s">
        <v>327</v>
      </c>
      <c r="B428" s="3" t="s">
        <v>379</v>
      </c>
      <c r="C428" s="3" t="n">
        <v>3</v>
      </c>
      <c r="D428" s="3" t="s">
        <v>8</v>
      </c>
      <c r="E428" s="3" t="n">
        <v>10</v>
      </c>
      <c r="F428" s="1" t="n">
        <f aca="false">COUNTA(G428:AJ428)</f>
        <v>2</v>
      </c>
      <c r="K428" s="0"/>
      <c r="L428" s="0"/>
      <c r="O428" s="0"/>
      <c r="P428" s="0"/>
      <c r="Q428" s="0"/>
      <c r="R428" s="0"/>
      <c r="S428" s="0"/>
      <c r="T428" s="0"/>
      <c r="U428" s="1" t="s">
        <v>1284</v>
      </c>
      <c r="V428" s="0"/>
      <c r="W428" s="0"/>
      <c r="X428" s="0"/>
      <c r="AA428" s="1" t="n">
        <f aca="false">COUNTIF($G428:$X428, "=Yes")</f>
        <v>1</v>
      </c>
      <c r="AMI428" s="0"/>
      <c r="AMJ428" s="0"/>
    </row>
    <row collapsed="false" customFormat="true" customHeight="false" hidden="false" ht="12.65" outlineLevel="0" r="429" s="1">
      <c r="A429" s="3" t="s">
        <v>327</v>
      </c>
      <c r="B429" s="3" t="s">
        <v>379</v>
      </c>
      <c r="C429" s="3" t="n">
        <v>3</v>
      </c>
      <c r="D429" s="3" t="s">
        <v>8</v>
      </c>
      <c r="E429" s="3" t="n">
        <v>11</v>
      </c>
      <c r="F429" s="1" t="n">
        <f aca="false">COUNTA(G429:AJ429)</f>
        <v>2</v>
      </c>
      <c r="K429" s="0"/>
      <c r="L429" s="0"/>
      <c r="O429" s="0"/>
      <c r="P429" s="0"/>
      <c r="Q429" s="0"/>
      <c r="R429" s="0"/>
      <c r="S429" s="0"/>
      <c r="T429" s="0"/>
      <c r="U429" s="1" t="s">
        <v>1284</v>
      </c>
      <c r="V429" s="0"/>
      <c r="W429" s="0"/>
      <c r="X429" s="0"/>
      <c r="AA429" s="1" t="n">
        <f aca="false">COUNTIF($G429:$X429, "=Yes")</f>
        <v>1</v>
      </c>
      <c r="AMI429" s="0"/>
      <c r="AMJ429" s="0"/>
    </row>
    <row collapsed="false" customFormat="true" customHeight="false" hidden="false" ht="12.65" outlineLevel="0" r="430" s="1">
      <c r="A430" s="3" t="s">
        <v>327</v>
      </c>
      <c r="B430" s="3" t="s">
        <v>379</v>
      </c>
      <c r="C430" s="3" t="n">
        <v>3</v>
      </c>
      <c r="D430" s="3" t="s">
        <v>8</v>
      </c>
      <c r="E430" s="3" t="n">
        <v>12</v>
      </c>
      <c r="F430" s="1" t="n">
        <f aca="false">COUNTA(G430:AJ430)</f>
        <v>2</v>
      </c>
      <c r="K430" s="0"/>
      <c r="L430" s="0"/>
      <c r="O430" s="0"/>
      <c r="P430" s="0"/>
      <c r="Q430" s="0"/>
      <c r="R430" s="0"/>
      <c r="S430" s="0"/>
      <c r="T430" s="0"/>
      <c r="U430" s="1" t="s">
        <v>1284</v>
      </c>
      <c r="V430" s="0"/>
      <c r="W430" s="0"/>
      <c r="X430" s="0"/>
      <c r="AA430" s="1" t="n">
        <f aca="false">COUNTIF($G430:$X430, "=Yes")</f>
        <v>1</v>
      </c>
      <c r="AMI430" s="0"/>
      <c r="AMJ430" s="0"/>
    </row>
    <row collapsed="false" customFormat="true" customHeight="false" hidden="false" ht="12.65" outlineLevel="0" r="431" s="1">
      <c r="A431" s="3" t="s">
        <v>327</v>
      </c>
      <c r="B431" s="3" t="s">
        <v>379</v>
      </c>
      <c r="C431" s="3" t="n">
        <v>3</v>
      </c>
      <c r="D431" s="3" t="s">
        <v>12</v>
      </c>
      <c r="E431" s="3" t="n">
        <v>13</v>
      </c>
      <c r="F431" s="1" t="n">
        <f aca="false">COUNTA(G431:AJ431)</f>
        <v>1</v>
      </c>
      <c r="K431" s="0"/>
      <c r="L431" s="0"/>
      <c r="O431" s="0"/>
      <c r="P431" s="0"/>
      <c r="Q431" s="0"/>
      <c r="R431" s="0"/>
      <c r="S431" s="0"/>
      <c r="T431" s="0"/>
      <c r="V431" s="0"/>
      <c r="W431" s="0"/>
      <c r="X431" s="0"/>
      <c r="AA431" s="1" t="n">
        <f aca="false">COUNTIF($G431:$X431, "=Yes")</f>
        <v>0</v>
      </c>
      <c r="AMI431" s="0"/>
      <c r="AMJ431" s="0"/>
    </row>
    <row collapsed="false" customFormat="true" customHeight="false" hidden="false" ht="12.65" outlineLevel="0" r="432" s="1">
      <c r="A432" s="3" t="s">
        <v>327</v>
      </c>
      <c r="B432" s="3" t="s">
        <v>379</v>
      </c>
      <c r="C432" s="3" t="n">
        <v>3</v>
      </c>
      <c r="D432" s="3" t="s">
        <v>8</v>
      </c>
      <c r="E432" s="3" t="n">
        <v>14</v>
      </c>
      <c r="F432" s="1" t="n">
        <f aca="false">COUNTA(G432:AJ432)</f>
        <v>1</v>
      </c>
      <c r="K432" s="0"/>
      <c r="L432" s="0"/>
      <c r="O432" s="0"/>
      <c r="P432" s="0"/>
      <c r="Q432" s="0"/>
      <c r="R432" s="0"/>
      <c r="S432" s="0"/>
      <c r="T432" s="0"/>
      <c r="V432" s="0"/>
      <c r="W432" s="0"/>
      <c r="X432" s="0"/>
      <c r="AA432" s="1" t="n">
        <f aca="false">COUNTIF($G432:$X432, "=Yes")</f>
        <v>0</v>
      </c>
      <c r="AMI432" s="0"/>
      <c r="AMJ432" s="0"/>
    </row>
    <row collapsed="false" customFormat="true" customHeight="false" hidden="false" ht="12.65" outlineLevel="0" r="433" s="1">
      <c r="A433" s="3"/>
      <c r="B433" s="3"/>
      <c r="C433" s="3"/>
      <c r="D433" s="3"/>
      <c r="E433" s="3"/>
      <c r="F433" s="1" t="n">
        <f aca="false">COUNTA(G433:AJ433)</f>
        <v>0</v>
      </c>
      <c r="K433" s="0"/>
      <c r="L433" s="0"/>
      <c r="O433" s="0"/>
      <c r="P433" s="0"/>
      <c r="Q433" s="0"/>
      <c r="R433" s="0"/>
      <c r="S433" s="0"/>
      <c r="T433" s="0"/>
      <c r="V433" s="0"/>
      <c r="W433" s="0"/>
      <c r="X433" s="0"/>
      <c r="AMI433" s="0"/>
      <c r="AMJ433" s="0"/>
    </row>
    <row collapsed="false" customFormat="true" customHeight="false" hidden="false" ht="12.65" outlineLevel="0" r="434" s="1">
      <c r="A434" s="3" t="s">
        <v>394</v>
      </c>
      <c r="B434" s="3" t="s">
        <v>395</v>
      </c>
      <c r="C434" s="3" t="n">
        <v>0</v>
      </c>
      <c r="D434" s="3" t="n">
        <v>0</v>
      </c>
      <c r="E434" s="3"/>
      <c r="F434" s="1" t="n">
        <f aca="false">COUNTA(G434:AJ434)</f>
        <v>0</v>
      </c>
      <c r="K434" s="0"/>
      <c r="L434" s="0"/>
      <c r="O434" s="0"/>
      <c r="P434" s="0"/>
      <c r="Q434" s="0"/>
      <c r="R434" s="0"/>
      <c r="S434" s="0"/>
      <c r="T434" s="0"/>
      <c r="V434" s="0"/>
      <c r="W434" s="0"/>
      <c r="X434" s="0"/>
      <c r="AMI434" s="0"/>
      <c r="AMJ434" s="0"/>
    </row>
    <row collapsed="false" customFormat="true" customHeight="false" hidden="false" ht="12.65" outlineLevel="0" r="435" s="1">
      <c r="A435" s="3" t="s">
        <v>394</v>
      </c>
      <c r="B435" s="3" t="s">
        <v>395</v>
      </c>
      <c r="C435" s="3" t="n">
        <v>3</v>
      </c>
      <c r="D435" s="3" t="s">
        <v>8</v>
      </c>
      <c r="E435" s="3" t="n">
        <v>1</v>
      </c>
      <c r="F435" s="1" t="n">
        <f aca="false">COUNTA(G435:AJ435)</f>
        <v>2</v>
      </c>
      <c r="K435" s="0"/>
      <c r="L435" s="0"/>
      <c r="O435" s="0"/>
      <c r="P435" s="0"/>
      <c r="Q435" s="0"/>
      <c r="R435" s="0"/>
      <c r="S435" s="0"/>
      <c r="T435" s="0"/>
      <c r="U435" s="1" t="s">
        <v>1284</v>
      </c>
      <c r="V435" s="0"/>
      <c r="W435" s="0"/>
      <c r="X435" s="0"/>
      <c r="AA435" s="1" t="n">
        <f aca="false">COUNTIF($G435:$X435, "=Yes")</f>
        <v>1</v>
      </c>
      <c r="AMI435" s="0"/>
      <c r="AMJ435" s="0"/>
    </row>
    <row collapsed="false" customFormat="true" customHeight="false" hidden="false" ht="12.65" outlineLevel="0" r="436" s="1">
      <c r="A436" s="3" t="s">
        <v>394</v>
      </c>
      <c r="B436" s="3" t="s">
        <v>395</v>
      </c>
      <c r="C436" s="3" t="n">
        <v>3</v>
      </c>
      <c r="D436" s="3" t="s">
        <v>8</v>
      </c>
      <c r="E436" s="3" t="n">
        <v>2</v>
      </c>
      <c r="F436" s="1" t="n">
        <f aca="false">COUNTA(G436:AJ436)</f>
        <v>2</v>
      </c>
      <c r="K436" s="0"/>
      <c r="L436" s="0"/>
      <c r="O436" s="0"/>
      <c r="P436" s="0"/>
      <c r="Q436" s="0"/>
      <c r="R436" s="0"/>
      <c r="S436" s="0"/>
      <c r="T436" s="0"/>
      <c r="U436" s="1" t="s">
        <v>1284</v>
      </c>
      <c r="V436" s="0"/>
      <c r="W436" s="0"/>
      <c r="X436" s="0"/>
      <c r="AA436" s="1" t="n">
        <f aca="false">COUNTIF($G436:$X436, "=Yes")</f>
        <v>1</v>
      </c>
      <c r="AMI436" s="0"/>
      <c r="AMJ436" s="0"/>
    </row>
    <row collapsed="false" customFormat="true" customHeight="false" hidden="false" ht="12.65" outlineLevel="0" r="437" s="1">
      <c r="A437" s="3" t="s">
        <v>394</v>
      </c>
      <c r="B437" s="3" t="s">
        <v>395</v>
      </c>
      <c r="C437" s="3" t="n">
        <v>3</v>
      </c>
      <c r="D437" s="3" t="s">
        <v>12</v>
      </c>
      <c r="E437" s="3" t="n">
        <v>3</v>
      </c>
      <c r="F437" s="1" t="n">
        <f aca="false">COUNTA(G437:AJ437)</f>
        <v>1</v>
      </c>
      <c r="K437" s="0"/>
      <c r="L437" s="0"/>
      <c r="O437" s="0"/>
      <c r="P437" s="0"/>
      <c r="Q437" s="0"/>
      <c r="R437" s="0"/>
      <c r="S437" s="0"/>
      <c r="T437" s="0"/>
      <c r="V437" s="0"/>
      <c r="W437" s="0"/>
      <c r="X437" s="0"/>
      <c r="AA437" s="1" t="n">
        <f aca="false">COUNTIF($G437:$X437, "=Yes")</f>
        <v>0</v>
      </c>
      <c r="AMI437" s="0"/>
      <c r="AMJ437" s="0"/>
    </row>
    <row collapsed="false" customFormat="true" customHeight="false" hidden="false" ht="12.65" outlineLevel="0" r="438" s="1">
      <c r="A438" s="3" t="s">
        <v>394</v>
      </c>
      <c r="B438" s="3" t="s">
        <v>395</v>
      </c>
      <c r="C438" s="3" t="n">
        <v>3</v>
      </c>
      <c r="D438" s="3" t="s">
        <v>12</v>
      </c>
      <c r="E438" s="3" t="n">
        <v>4</v>
      </c>
      <c r="F438" s="1" t="n">
        <f aca="false">COUNTA(G438:AJ438)</f>
        <v>1</v>
      </c>
      <c r="K438" s="0"/>
      <c r="L438" s="0"/>
      <c r="O438" s="0"/>
      <c r="P438" s="0"/>
      <c r="Q438" s="0"/>
      <c r="R438" s="0"/>
      <c r="S438" s="0"/>
      <c r="T438" s="0"/>
      <c r="V438" s="0"/>
      <c r="W438" s="0"/>
      <c r="X438" s="0"/>
      <c r="AA438" s="1" t="n">
        <f aca="false">COUNTIF($G438:$X438, "=Yes")</f>
        <v>0</v>
      </c>
      <c r="AMI438" s="0"/>
      <c r="AMJ438" s="0"/>
    </row>
    <row collapsed="false" customFormat="true" customHeight="false" hidden="false" ht="12.65" outlineLevel="0" r="439" s="1">
      <c r="A439" s="3" t="s">
        <v>394</v>
      </c>
      <c r="B439" s="3" t="s">
        <v>395</v>
      </c>
      <c r="C439" s="3" t="n">
        <v>3</v>
      </c>
      <c r="D439" s="3" t="s">
        <v>12</v>
      </c>
      <c r="E439" s="3" t="n">
        <v>5</v>
      </c>
      <c r="F439" s="1" t="n">
        <f aca="false">COUNTA(G439:AJ439)</f>
        <v>1</v>
      </c>
      <c r="K439" s="0"/>
      <c r="L439" s="0"/>
      <c r="O439" s="0"/>
      <c r="P439" s="0"/>
      <c r="Q439" s="0"/>
      <c r="R439" s="0"/>
      <c r="S439" s="0"/>
      <c r="T439" s="0"/>
      <c r="V439" s="0"/>
      <c r="W439" s="0"/>
      <c r="X439" s="0"/>
      <c r="AA439" s="1" t="n">
        <f aca="false">COUNTIF($G439:$X439, "=Yes")</f>
        <v>0</v>
      </c>
      <c r="AMI439" s="0"/>
      <c r="AMJ439" s="0"/>
    </row>
    <row collapsed="false" customFormat="true" customHeight="false" hidden="false" ht="12.65" outlineLevel="0" r="440" s="1">
      <c r="A440" s="3"/>
      <c r="B440" s="3"/>
      <c r="C440" s="3"/>
      <c r="D440" s="3"/>
      <c r="E440" s="3"/>
      <c r="F440" s="1" t="n">
        <f aca="false">COUNTA(G440:AJ440)</f>
        <v>0</v>
      </c>
      <c r="K440" s="0"/>
      <c r="L440" s="0"/>
      <c r="O440" s="0"/>
      <c r="P440" s="0"/>
      <c r="Q440" s="0"/>
      <c r="R440" s="0"/>
      <c r="S440" s="0"/>
      <c r="T440" s="0"/>
      <c r="V440" s="0"/>
      <c r="W440" s="0"/>
      <c r="X440" s="0"/>
      <c r="AMI440" s="0"/>
      <c r="AMJ440" s="0"/>
    </row>
    <row collapsed="false" customFormat="true" customHeight="false" hidden="false" ht="12.65" outlineLevel="0" r="441" s="1">
      <c r="A441" s="3" t="s">
        <v>327</v>
      </c>
      <c r="B441" s="3" t="s">
        <v>401</v>
      </c>
      <c r="C441" s="3" t="n">
        <v>0</v>
      </c>
      <c r="D441" s="3" t="n">
        <v>0</v>
      </c>
      <c r="E441" s="3" t="s">
        <v>402</v>
      </c>
      <c r="F441" s="1" t="n">
        <f aca="false">COUNTA(G441:AJ441)</f>
        <v>0</v>
      </c>
      <c r="K441" s="0"/>
      <c r="L441" s="0"/>
      <c r="O441" s="0"/>
      <c r="P441" s="0"/>
      <c r="Q441" s="0"/>
      <c r="R441" s="0"/>
      <c r="S441" s="0"/>
      <c r="T441" s="0"/>
      <c r="V441" s="0"/>
      <c r="W441" s="0"/>
      <c r="X441" s="0"/>
      <c r="AMI441" s="0"/>
      <c r="AMJ441" s="0"/>
    </row>
    <row collapsed="false" customFormat="true" customHeight="false" hidden="false" ht="12.65" outlineLevel="0" r="442" s="1">
      <c r="A442" s="3" t="s">
        <v>327</v>
      </c>
      <c r="B442" s="3" t="s">
        <v>401</v>
      </c>
      <c r="C442" s="3" t="n">
        <v>3</v>
      </c>
      <c r="D442" s="3" t="s">
        <v>8</v>
      </c>
      <c r="E442" s="3" t="n">
        <v>1</v>
      </c>
      <c r="F442" s="1" t="n">
        <f aca="false">COUNTA(G442:AJ442)</f>
        <v>2</v>
      </c>
      <c r="K442" s="0"/>
      <c r="L442" s="0"/>
      <c r="O442" s="0"/>
      <c r="P442" s="0"/>
      <c r="Q442" s="0"/>
      <c r="R442" s="0"/>
      <c r="S442" s="0"/>
      <c r="T442" s="0"/>
      <c r="U442" s="1" t="s">
        <v>1284</v>
      </c>
      <c r="V442" s="0"/>
      <c r="W442" s="0"/>
      <c r="X442" s="0"/>
      <c r="AA442" s="1" t="n">
        <f aca="false">COUNTIF($G442:$X442, "=Yes")</f>
        <v>1</v>
      </c>
      <c r="AMI442" s="0"/>
      <c r="AMJ442" s="0"/>
    </row>
    <row collapsed="false" customFormat="true" customHeight="false" hidden="false" ht="12.65" outlineLevel="0" r="443" s="1">
      <c r="A443" s="3" t="s">
        <v>327</v>
      </c>
      <c r="B443" s="3" t="s">
        <v>401</v>
      </c>
      <c r="C443" s="3" t="n">
        <v>3</v>
      </c>
      <c r="D443" s="3" t="s">
        <v>8</v>
      </c>
      <c r="E443" s="3" t="n">
        <v>2</v>
      </c>
      <c r="F443" s="1" t="n">
        <f aca="false">COUNTA(G443:AJ443)</f>
        <v>2</v>
      </c>
      <c r="K443" s="0"/>
      <c r="L443" s="0"/>
      <c r="O443" s="0"/>
      <c r="P443" s="0"/>
      <c r="Q443" s="0"/>
      <c r="R443" s="0"/>
      <c r="S443" s="0"/>
      <c r="T443" s="0"/>
      <c r="U443" s="1" t="s">
        <v>1284</v>
      </c>
      <c r="V443" s="0"/>
      <c r="W443" s="0"/>
      <c r="X443" s="0"/>
      <c r="AA443" s="1" t="n">
        <f aca="false">COUNTIF($G443:$X443, "=Yes")</f>
        <v>1</v>
      </c>
      <c r="AMI443" s="0"/>
      <c r="AMJ443" s="0"/>
    </row>
    <row collapsed="false" customFormat="true" customHeight="false" hidden="false" ht="12.65" outlineLevel="0" r="444" s="1">
      <c r="A444" s="3" t="s">
        <v>327</v>
      </c>
      <c r="B444" s="3" t="s">
        <v>401</v>
      </c>
      <c r="C444" s="3" t="n">
        <v>3</v>
      </c>
      <c r="D444" s="3" t="s">
        <v>8</v>
      </c>
      <c r="E444" s="3" t="n">
        <v>3</v>
      </c>
      <c r="F444" s="1" t="n">
        <f aca="false">COUNTA(G444:AJ444)</f>
        <v>1</v>
      </c>
      <c r="K444" s="0"/>
      <c r="L444" s="0"/>
      <c r="O444" s="0"/>
      <c r="P444" s="0"/>
      <c r="Q444" s="0"/>
      <c r="R444" s="0"/>
      <c r="S444" s="0"/>
      <c r="T444" s="0"/>
      <c r="V444" s="0"/>
      <c r="W444" s="0"/>
      <c r="X444" s="0"/>
      <c r="AA444" s="1" t="n">
        <f aca="false">COUNTIF($G444:$X444, "=Yes")</f>
        <v>0</v>
      </c>
      <c r="AMI444" s="0"/>
      <c r="AMJ444" s="0"/>
    </row>
    <row collapsed="false" customFormat="true" customHeight="false" hidden="false" ht="12.65" outlineLevel="0" r="445" s="1">
      <c r="A445" s="3" t="s">
        <v>327</v>
      </c>
      <c r="B445" s="3" t="s">
        <v>401</v>
      </c>
      <c r="C445" s="3" t="n">
        <v>3</v>
      </c>
      <c r="D445" s="3" t="s">
        <v>8</v>
      </c>
      <c r="E445" s="3" t="n">
        <v>4</v>
      </c>
      <c r="F445" s="1" t="n">
        <f aca="false">COUNTA(G445:AJ445)</f>
        <v>1</v>
      </c>
      <c r="K445" s="0"/>
      <c r="L445" s="0"/>
      <c r="O445" s="0"/>
      <c r="P445" s="0"/>
      <c r="Q445" s="0"/>
      <c r="R445" s="0"/>
      <c r="S445" s="0"/>
      <c r="T445" s="0"/>
      <c r="V445" s="0"/>
      <c r="W445" s="0"/>
      <c r="X445" s="0"/>
      <c r="AA445" s="1" t="n">
        <f aca="false">COUNTIF($G445:$X445, "=Yes")</f>
        <v>0</v>
      </c>
      <c r="AMI445" s="0"/>
      <c r="AMJ445" s="0"/>
    </row>
    <row collapsed="false" customFormat="true" customHeight="false" hidden="false" ht="12.65" outlineLevel="0" r="446" s="1">
      <c r="A446" s="3" t="s">
        <v>327</v>
      </c>
      <c r="B446" s="3" t="s">
        <v>401</v>
      </c>
      <c r="C446" s="3" t="n">
        <v>3</v>
      </c>
      <c r="D446" s="3" t="s">
        <v>8</v>
      </c>
      <c r="E446" s="3" t="n">
        <v>5</v>
      </c>
      <c r="F446" s="1" t="n">
        <f aca="false">COUNTA(G446:AJ446)</f>
        <v>2</v>
      </c>
      <c r="K446" s="0"/>
      <c r="L446" s="0"/>
      <c r="O446" s="0"/>
      <c r="P446" s="0"/>
      <c r="Q446" s="0"/>
      <c r="R446" s="0"/>
      <c r="S446" s="0"/>
      <c r="T446" s="0"/>
      <c r="U446" s="1" t="s">
        <v>1284</v>
      </c>
      <c r="V446" s="0"/>
      <c r="W446" s="0"/>
      <c r="X446" s="0"/>
      <c r="AA446" s="1" t="n">
        <f aca="false">COUNTIF($G446:$X446, "=Yes")</f>
        <v>1</v>
      </c>
      <c r="AMI446" s="0"/>
      <c r="AMJ446" s="0"/>
    </row>
    <row collapsed="false" customFormat="true" customHeight="false" hidden="false" ht="12.65" outlineLevel="0" r="447" s="1">
      <c r="A447" s="3" t="s">
        <v>327</v>
      </c>
      <c r="B447" s="3" t="s">
        <v>401</v>
      </c>
      <c r="C447" s="3" t="n">
        <v>3</v>
      </c>
      <c r="D447" s="3" t="s">
        <v>8</v>
      </c>
      <c r="E447" s="3" t="n">
        <v>6</v>
      </c>
      <c r="F447" s="1" t="n">
        <f aca="false">COUNTA(G447:AJ447)</f>
        <v>2</v>
      </c>
      <c r="K447" s="0"/>
      <c r="L447" s="0"/>
      <c r="O447" s="0"/>
      <c r="P447" s="0"/>
      <c r="Q447" s="0"/>
      <c r="R447" s="0"/>
      <c r="S447" s="0"/>
      <c r="T447" s="0"/>
      <c r="U447" s="1" t="s">
        <v>1284</v>
      </c>
      <c r="V447" s="0"/>
      <c r="W447" s="0"/>
      <c r="X447" s="0"/>
      <c r="AA447" s="1" t="n">
        <f aca="false">COUNTIF($G447:$X447, "=Yes")</f>
        <v>1</v>
      </c>
      <c r="AMI447" s="0"/>
      <c r="AMJ447" s="0"/>
    </row>
    <row collapsed="false" customFormat="true" customHeight="false" hidden="false" ht="12.65" outlineLevel="0" r="448" s="1">
      <c r="A448" s="3" t="s">
        <v>327</v>
      </c>
      <c r="B448" s="3" t="s">
        <v>401</v>
      </c>
      <c r="C448" s="3" t="n">
        <v>3</v>
      </c>
      <c r="D448" s="3" t="s">
        <v>8</v>
      </c>
      <c r="E448" s="3" t="n">
        <v>7</v>
      </c>
      <c r="F448" s="1" t="n">
        <f aca="false">COUNTA(G448:AJ448)</f>
        <v>1</v>
      </c>
      <c r="K448" s="0"/>
      <c r="L448" s="0"/>
      <c r="O448" s="0"/>
      <c r="P448" s="0"/>
      <c r="Q448" s="0"/>
      <c r="R448" s="0"/>
      <c r="S448" s="0"/>
      <c r="T448" s="0"/>
      <c r="V448" s="0"/>
      <c r="W448" s="0"/>
      <c r="X448" s="0"/>
      <c r="AA448" s="1" t="n">
        <f aca="false">COUNTIF($G448:$X448, "=Yes")</f>
        <v>0</v>
      </c>
      <c r="AMI448" s="0"/>
      <c r="AMJ448" s="0"/>
    </row>
    <row collapsed="false" customFormat="true" customHeight="false" hidden="false" ht="12.65" outlineLevel="0" r="449" s="1">
      <c r="A449" s="3" t="s">
        <v>327</v>
      </c>
      <c r="B449" s="3" t="s">
        <v>401</v>
      </c>
      <c r="C449" s="3" t="n">
        <v>3</v>
      </c>
      <c r="D449" s="3" t="s">
        <v>8</v>
      </c>
      <c r="E449" s="3" t="n">
        <v>8</v>
      </c>
      <c r="F449" s="1" t="n">
        <f aca="false">COUNTA(G449:AJ449)</f>
        <v>1</v>
      </c>
      <c r="K449" s="0"/>
      <c r="L449" s="0"/>
      <c r="O449" s="0"/>
      <c r="P449" s="0"/>
      <c r="Q449" s="0"/>
      <c r="R449" s="0"/>
      <c r="S449" s="0"/>
      <c r="T449" s="0"/>
      <c r="V449" s="0"/>
      <c r="W449" s="0"/>
      <c r="X449" s="0"/>
      <c r="AA449" s="1" t="n">
        <f aca="false">COUNTIF($G449:$X449, "=Yes")</f>
        <v>0</v>
      </c>
      <c r="AMI449" s="0"/>
      <c r="AMJ449" s="0"/>
    </row>
    <row collapsed="false" customFormat="true" customHeight="false" hidden="false" ht="12.65" outlineLevel="0" r="450" s="1">
      <c r="A450" s="3"/>
      <c r="B450" s="3"/>
      <c r="C450" s="3"/>
      <c r="D450" s="3"/>
      <c r="E450" s="3"/>
      <c r="F450" s="1" t="n">
        <f aca="false">COUNTA(G450:AJ450)</f>
        <v>0</v>
      </c>
      <c r="K450" s="0"/>
      <c r="L450" s="0"/>
      <c r="O450" s="0"/>
      <c r="P450" s="0"/>
      <c r="Q450" s="0"/>
      <c r="R450" s="0"/>
      <c r="S450" s="0"/>
      <c r="T450" s="0"/>
      <c r="V450" s="0"/>
      <c r="W450" s="0"/>
      <c r="X450" s="0"/>
      <c r="AMI450" s="0"/>
      <c r="AMJ450" s="0"/>
    </row>
    <row collapsed="false" customFormat="true" customHeight="false" hidden="false" ht="12.65" outlineLevel="0" r="451" s="1">
      <c r="A451" s="3" t="s">
        <v>327</v>
      </c>
      <c r="B451" s="3" t="s">
        <v>411</v>
      </c>
      <c r="C451" s="3" t="n">
        <v>0</v>
      </c>
      <c r="D451" s="3" t="n">
        <v>0</v>
      </c>
      <c r="E451" s="3"/>
      <c r="F451" s="1" t="n">
        <f aca="false">COUNTA(G451:AJ451)</f>
        <v>0</v>
      </c>
      <c r="K451" s="0"/>
      <c r="L451" s="0"/>
      <c r="O451" s="0"/>
      <c r="P451" s="0"/>
      <c r="Q451" s="0"/>
      <c r="R451" s="0"/>
      <c r="S451" s="0"/>
      <c r="T451" s="0"/>
      <c r="V451" s="0"/>
      <c r="W451" s="0"/>
      <c r="X451" s="0"/>
      <c r="AMI451" s="0"/>
      <c r="AMJ451" s="0"/>
    </row>
    <row collapsed="false" customFormat="true" customHeight="false" hidden="false" ht="12.65" outlineLevel="0" r="452" s="1">
      <c r="A452" s="3" t="s">
        <v>327</v>
      </c>
      <c r="B452" s="3" t="s">
        <v>411</v>
      </c>
      <c r="C452" s="3" t="n">
        <v>3</v>
      </c>
      <c r="D452" s="3" t="s">
        <v>8</v>
      </c>
      <c r="E452" s="3" t="n">
        <v>1</v>
      </c>
      <c r="F452" s="1" t="n">
        <f aca="false">COUNTA(G452:AJ452)</f>
        <v>2</v>
      </c>
      <c r="K452" s="0"/>
      <c r="L452" s="0"/>
      <c r="O452" s="0"/>
      <c r="P452" s="0"/>
      <c r="Q452" s="0"/>
      <c r="R452" s="0"/>
      <c r="S452" s="0"/>
      <c r="T452" s="0"/>
      <c r="U452" s="1" t="s">
        <v>1284</v>
      </c>
      <c r="V452" s="0"/>
      <c r="W452" s="0"/>
      <c r="X452" s="0"/>
      <c r="AA452" s="1" t="n">
        <f aca="false">COUNTIF($G452:$X452, "=Yes")</f>
        <v>1</v>
      </c>
      <c r="AMI452" s="0"/>
      <c r="AMJ452" s="0"/>
    </row>
    <row collapsed="false" customFormat="true" customHeight="false" hidden="false" ht="12.65" outlineLevel="0" r="453" s="1">
      <c r="A453" s="3" t="s">
        <v>327</v>
      </c>
      <c r="B453" s="3" t="s">
        <v>411</v>
      </c>
      <c r="C453" s="3" t="n">
        <v>3</v>
      </c>
      <c r="D453" s="3" t="s">
        <v>8</v>
      </c>
      <c r="E453" s="3" t="n">
        <v>2</v>
      </c>
      <c r="F453" s="1" t="n">
        <f aca="false">COUNTA(G453:AJ453)</f>
        <v>1</v>
      </c>
      <c r="K453" s="0"/>
      <c r="L453" s="0"/>
      <c r="O453" s="0"/>
      <c r="P453" s="0"/>
      <c r="Q453" s="0"/>
      <c r="R453" s="0"/>
      <c r="S453" s="0"/>
      <c r="T453" s="0"/>
      <c r="V453" s="0"/>
      <c r="W453" s="0"/>
      <c r="X453" s="0"/>
      <c r="AA453" s="1" t="n">
        <f aca="false">COUNTIF($G453:$X453, "=Yes")</f>
        <v>0</v>
      </c>
      <c r="AMI453" s="0"/>
      <c r="AMJ453" s="0"/>
    </row>
    <row collapsed="false" customFormat="true" customHeight="false" hidden="false" ht="12.65" outlineLevel="0" r="454" s="1">
      <c r="A454" s="3" t="s">
        <v>327</v>
      </c>
      <c r="B454" s="3" t="s">
        <v>411</v>
      </c>
      <c r="C454" s="3" t="n">
        <v>3</v>
      </c>
      <c r="D454" s="3" t="s">
        <v>8</v>
      </c>
      <c r="E454" s="3" t="n">
        <v>3</v>
      </c>
      <c r="F454" s="1" t="n">
        <f aca="false">COUNTA(G454:AJ454)</f>
        <v>1</v>
      </c>
      <c r="K454" s="0"/>
      <c r="L454" s="0"/>
      <c r="O454" s="0"/>
      <c r="P454" s="0"/>
      <c r="Q454" s="0"/>
      <c r="R454" s="0"/>
      <c r="S454" s="0"/>
      <c r="T454" s="0"/>
      <c r="V454" s="0"/>
      <c r="W454" s="0"/>
      <c r="X454" s="0"/>
      <c r="AA454" s="1" t="n">
        <f aca="false">COUNTIF($G454:$X454, "=Yes")</f>
        <v>0</v>
      </c>
      <c r="AMI454" s="0"/>
      <c r="AMJ454" s="0"/>
    </row>
    <row collapsed="false" customFormat="true" customHeight="false" hidden="false" ht="12.65" outlineLevel="0" r="455" s="1">
      <c r="A455" s="3" t="s">
        <v>327</v>
      </c>
      <c r="B455" s="3" t="s">
        <v>411</v>
      </c>
      <c r="C455" s="3" t="n">
        <v>3</v>
      </c>
      <c r="D455" s="3" t="s">
        <v>8</v>
      </c>
      <c r="E455" s="3" t="n">
        <v>4</v>
      </c>
      <c r="F455" s="1" t="n">
        <f aca="false">COUNTA(G455:AJ455)</f>
        <v>1</v>
      </c>
      <c r="K455" s="0"/>
      <c r="L455" s="0"/>
      <c r="O455" s="0"/>
      <c r="P455" s="0"/>
      <c r="Q455" s="0"/>
      <c r="R455" s="0"/>
      <c r="S455" s="0"/>
      <c r="T455" s="0"/>
      <c r="V455" s="0"/>
      <c r="W455" s="0"/>
      <c r="X455" s="0"/>
      <c r="AA455" s="1" t="n">
        <f aca="false">COUNTIF($G455:$X455, "=Yes")</f>
        <v>0</v>
      </c>
      <c r="AMI455" s="0"/>
      <c r="AMJ455" s="0"/>
    </row>
    <row collapsed="false" customFormat="true" customHeight="false" hidden="false" ht="12.65" outlineLevel="0" r="456" s="1">
      <c r="A456" s="3" t="s">
        <v>327</v>
      </c>
      <c r="B456" s="3" t="s">
        <v>411</v>
      </c>
      <c r="C456" s="3" t="n">
        <v>3</v>
      </c>
      <c r="D456" s="3" t="s">
        <v>8</v>
      </c>
      <c r="E456" s="3" t="n">
        <v>5</v>
      </c>
      <c r="F456" s="1" t="n">
        <f aca="false">COUNTA(G456:AJ456)</f>
        <v>1</v>
      </c>
      <c r="K456" s="0"/>
      <c r="L456" s="0"/>
      <c r="O456" s="0"/>
      <c r="P456" s="0"/>
      <c r="Q456" s="0"/>
      <c r="R456" s="0"/>
      <c r="S456" s="0"/>
      <c r="T456" s="0"/>
      <c r="V456" s="0"/>
      <c r="W456" s="0"/>
      <c r="X456" s="0"/>
      <c r="AA456" s="1" t="n">
        <f aca="false">COUNTIF($G456:$X456, "=Yes")</f>
        <v>0</v>
      </c>
      <c r="AMI456" s="0"/>
      <c r="AMJ456" s="0"/>
    </row>
    <row collapsed="false" customFormat="true" customHeight="false" hidden="false" ht="12.65" outlineLevel="0" r="457" s="1">
      <c r="A457" s="3" t="s">
        <v>327</v>
      </c>
      <c r="B457" s="3" t="s">
        <v>411</v>
      </c>
      <c r="C457" s="3" t="n">
        <v>3</v>
      </c>
      <c r="D457" s="3" t="s">
        <v>8</v>
      </c>
      <c r="E457" s="3" t="n">
        <v>6</v>
      </c>
      <c r="F457" s="1" t="n">
        <f aca="false">COUNTA(G457:AJ457)</f>
        <v>2</v>
      </c>
      <c r="K457" s="0"/>
      <c r="L457" s="0"/>
      <c r="O457" s="0"/>
      <c r="P457" s="0"/>
      <c r="Q457" s="0"/>
      <c r="R457" s="0"/>
      <c r="S457" s="0"/>
      <c r="T457" s="0"/>
      <c r="U457" s="1" t="s">
        <v>1284</v>
      </c>
      <c r="V457" s="0"/>
      <c r="W457" s="0"/>
      <c r="X457" s="0"/>
      <c r="AA457" s="1" t="n">
        <f aca="false">COUNTIF($G457:$X457, "=Yes")</f>
        <v>1</v>
      </c>
      <c r="AMI457" s="0"/>
      <c r="AMJ457" s="0"/>
    </row>
    <row collapsed="false" customFormat="true" customHeight="false" hidden="false" ht="12.65" outlineLevel="0" r="458" s="1">
      <c r="A458" s="3" t="s">
        <v>327</v>
      </c>
      <c r="B458" s="3" t="s">
        <v>411</v>
      </c>
      <c r="C458" s="3" t="n">
        <v>3</v>
      </c>
      <c r="D458" s="3" t="s">
        <v>8</v>
      </c>
      <c r="E458" s="3" t="n">
        <v>7</v>
      </c>
      <c r="F458" s="1" t="n">
        <f aca="false">COUNTA(G458:AJ458)</f>
        <v>2</v>
      </c>
      <c r="K458" s="0"/>
      <c r="L458" s="0"/>
      <c r="O458" s="0"/>
      <c r="P458" s="0"/>
      <c r="Q458" s="0"/>
      <c r="R458" s="0"/>
      <c r="S458" s="0"/>
      <c r="T458" s="0"/>
      <c r="U458" s="1" t="s">
        <v>1284</v>
      </c>
      <c r="V458" s="0"/>
      <c r="W458" s="0"/>
      <c r="X458" s="0"/>
      <c r="AA458" s="1" t="n">
        <f aca="false">COUNTIF($G458:$X458, "=Yes")</f>
        <v>1</v>
      </c>
      <c r="AMI458" s="0"/>
      <c r="AMJ458" s="0"/>
    </row>
    <row collapsed="false" customFormat="true" customHeight="false" hidden="false" ht="12.65" outlineLevel="0" r="459" s="1">
      <c r="A459" s="3"/>
      <c r="B459" s="3"/>
      <c r="C459" s="3"/>
      <c r="D459" s="3"/>
      <c r="E459" s="3"/>
      <c r="F459" s="1" t="n">
        <f aca="false">COUNTA(G459:AJ459)</f>
        <v>0</v>
      </c>
      <c r="K459" s="0"/>
      <c r="L459" s="0"/>
      <c r="O459" s="0"/>
      <c r="P459" s="0"/>
      <c r="Q459" s="0"/>
      <c r="R459" s="0"/>
      <c r="S459" s="0"/>
      <c r="T459" s="0"/>
      <c r="V459" s="0"/>
      <c r="W459" s="0"/>
      <c r="X459" s="0"/>
      <c r="AMI459" s="0"/>
      <c r="AMJ459" s="0"/>
    </row>
    <row collapsed="false" customFormat="true" customHeight="false" hidden="false" ht="12.65" outlineLevel="0" r="460" s="1">
      <c r="A460" s="3" t="s">
        <v>327</v>
      </c>
      <c r="B460" s="3" t="s">
        <v>419</v>
      </c>
      <c r="C460" s="3" t="n">
        <v>0</v>
      </c>
      <c r="D460" s="3" t="n">
        <v>0</v>
      </c>
      <c r="E460" s="3"/>
      <c r="F460" s="1" t="n">
        <f aca="false">COUNTA(G460:AJ460)</f>
        <v>0</v>
      </c>
      <c r="K460" s="0"/>
      <c r="L460" s="0"/>
      <c r="O460" s="0"/>
      <c r="P460" s="0"/>
      <c r="Q460" s="0"/>
      <c r="R460" s="0"/>
      <c r="S460" s="0"/>
      <c r="T460" s="0"/>
      <c r="V460" s="0"/>
      <c r="W460" s="0"/>
      <c r="X460" s="0"/>
      <c r="AMI460" s="0"/>
      <c r="AMJ460" s="0"/>
    </row>
    <row collapsed="false" customFormat="true" customHeight="false" hidden="false" ht="12.65" outlineLevel="0" r="461" s="1">
      <c r="A461" s="3" t="s">
        <v>327</v>
      </c>
      <c r="B461" s="3" t="s">
        <v>419</v>
      </c>
      <c r="C461" s="3" t="n">
        <v>3</v>
      </c>
      <c r="D461" s="3" t="s">
        <v>8</v>
      </c>
      <c r="E461" s="3" t="n">
        <v>1</v>
      </c>
      <c r="F461" s="1" t="n">
        <f aca="false">COUNTA(G461:AJ461)</f>
        <v>1</v>
      </c>
      <c r="K461" s="0"/>
      <c r="L461" s="0"/>
      <c r="O461" s="0"/>
      <c r="P461" s="0"/>
      <c r="Q461" s="0"/>
      <c r="R461" s="0"/>
      <c r="S461" s="0"/>
      <c r="T461" s="0"/>
      <c r="V461" s="0"/>
      <c r="W461" s="0"/>
      <c r="X461" s="0"/>
      <c r="AA461" s="1" t="n">
        <f aca="false">COUNTIF($G461:$X461, "=Yes")</f>
        <v>0</v>
      </c>
      <c r="AMI461" s="0"/>
      <c r="AMJ461" s="0"/>
    </row>
    <row collapsed="false" customFormat="true" customHeight="false" hidden="false" ht="12.65" outlineLevel="0" r="462" s="1">
      <c r="A462" s="3" t="s">
        <v>327</v>
      </c>
      <c r="B462" s="3" t="s">
        <v>419</v>
      </c>
      <c r="C462" s="3" t="n">
        <v>3</v>
      </c>
      <c r="D462" s="3" t="s">
        <v>8</v>
      </c>
      <c r="E462" s="3" t="n">
        <v>2</v>
      </c>
      <c r="F462" s="1" t="n">
        <f aca="false">COUNTA(G462:AJ462)</f>
        <v>1</v>
      </c>
      <c r="K462" s="0"/>
      <c r="L462" s="0"/>
      <c r="O462" s="0"/>
      <c r="P462" s="0"/>
      <c r="Q462" s="0"/>
      <c r="R462" s="0"/>
      <c r="S462" s="0"/>
      <c r="T462" s="0"/>
      <c r="V462" s="0"/>
      <c r="W462" s="0"/>
      <c r="X462" s="0"/>
      <c r="AA462" s="1" t="n">
        <f aca="false">COUNTIF($G462:$X462, "=Yes")</f>
        <v>0</v>
      </c>
      <c r="AMI462" s="0"/>
      <c r="AMJ462" s="0"/>
    </row>
    <row collapsed="false" customFormat="true" customHeight="false" hidden="false" ht="12.65" outlineLevel="0" r="463" s="1">
      <c r="A463" s="3" t="s">
        <v>327</v>
      </c>
      <c r="B463" s="3" t="s">
        <v>419</v>
      </c>
      <c r="C463" s="3" t="n">
        <v>3</v>
      </c>
      <c r="D463" s="3" t="s">
        <v>8</v>
      </c>
      <c r="E463" s="3" t="n">
        <v>3</v>
      </c>
      <c r="F463" s="1" t="n">
        <f aca="false">COUNTA(G463:AJ463)</f>
        <v>1</v>
      </c>
      <c r="K463" s="0"/>
      <c r="L463" s="0"/>
      <c r="O463" s="0"/>
      <c r="P463" s="0"/>
      <c r="Q463" s="0"/>
      <c r="R463" s="0"/>
      <c r="S463" s="0"/>
      <c r="T463" s="0"/>
      <c r="V463" s="0"/>
      <c r="W463" s="0"/>
      <c r="X463" s="0"/>
      <c r="AA463" s="1" t="n">
        <f aca="false">COUNTIF($G463:$X463, "=Yes")</f>
        <v>0</v>
      </c>
      <c r="AMI463" s="0"/>
      <c r="AMJ463" s="0"/>
    </row>
    <row collapsed="false" customFormat="true" customHeight="false" hidden="false" ht="12.65" outlineLevel="0" r="464" s="1">
      <c r="A464" s="3" t="s">
        <v>327</v>
      </c>
      <c r="B464" s="3" t="s">
        <v>419</v>
      </c>
      <c r="C464" s="3" t="n">
        <v>3</v>
      </c>
      <c r="D464" s="3" t="s">
        <v>8</v>
      </c>
      <c r="E464" s="3" t="n">
        <v>4</v>
      </c>
      <c r="F464" s="1" t="n">
        <f aca="false">COUNTA(G464:AJ464)</f>
        <v>1</v>
      </c>
      <c r="K464" s="0"/>
      <c r="L464" s="0"/>
      <c r="O464" s="0"/>
      <c r="P464" s="0"/>
      <c r="Q464" s="0"/>
      <c r="R464" s="0"/>
      <c r="S464" s="0"/>
      <c r="T464" s="0"/>
      <c r="V464" s="0"/>
      <c r="W464" s="0"/>
      <c r="X464" s="0"/>
      <c r="AA464" s="1" t="n">
        <f aca="false">COUNTIF($G464:$X464, "=Yes")</f>
        <v>0</v>
      </c>
      <c r="AMI464" s="0"/>
      <c r="AMJ464" s="0"/>
    </row>
    <row collapsed="false" customFormat="true" customHeight="false" hidden="false" ht="12.65" outlineLevel="0" r="465" s="1">
      <c r="A465" s="3" t="s">
        <v>327</v>
      </c>
      <c r="B465" s="3" t="s">
        <v>419</v>
      </c>
      <c r="C465" s="3" t="n">
        <v>3</v>
      </c>
      <c r="D465" s="3" t="s">
        <v>8</v>
      </c>
      <c r="E465" s="3" t="n">
        <v>5</v>
      </c>
      <c r="F465" s="1" t="n">
        <f aca="false">COUNTA(G465:AJ465)</f>
        <v>1</v>
      </c>
      <c r="K465" s="0"/>
      <c r="L465" s="0"/>
      <c r="O465" s="0"/>
      <c r="P465" s="0"/>
      <c r="Q465" s="0"/>
      <c r="R465" s="0"/>
      <c r="S465" s="0"/>
      <c r="T465" s="0"/>
      <c r="V465" s="0"/>
      <c r="W465" s="0"/>
      <c r="X465" s="0"/>
      <c r="AA465" s="1" t="n">
        <f aca="false">COUNTIF($G465:$X465, "=Yes")</f>
        <v>0</v>
      </c>
      <c r="AMI465" s="0"/>
      <c r="AMJ465" s="0"/>
    </row>
    <row collapsed="false" customFormat="true" customHeight="false" hidden="false" ht="12.65" outlineLevel="0" r="466" s="1">
      <c r="A466" s="3" t="s">
        <v>327</v>
      </c>
      <c r="B466" s="3" t="s">
        <v>419</v>
      </c>
      <c r="C466" s="3" t="n">
        <v>3</v>
      </c>
      <c r="D466" s="3" t="s">
        <v>12</v>
      </c>
      <c r="E466" s="3" t="n">
        <v>6</v>
      </c>
      <c r="F466" s="1" t="n">
        <f aca="false">COUNTA(G466:AJ466)</f>
        <v>1</v>
      </c>
      <c r="K466" s="0"/>
      <c r="L466" s="0"/>
      <c r="O466" s="0"/>
      <c r="P466" s="0"/>
      <c r="Q466" s="0"/>
      <c r="R466" s="0"/>
      <c r="S466" s="0"/>
      <c r="T466" s="0"/>
      <c r="V466" s="0"/>
      <c r="W466" s="0"/>
      <c r="X466" s="0"/>
      <c r="AA466" s="1" t="n">
        <f aca="false">COUNTIF($G466:$X466, "=Yes")</f>
        <v>0</v>
      </c>
      <c r="AMI466" s="0"/>
      <c r="AMJ466" s="0"/>
    </row>
    <row collapsed="false" customFormat="true" customHeight="false" hidden="false" ht="12.65" outlineLevel="0" r="467" s="1">
      <c r="A467" s="3" t="s">
        <v>327</v>
      </c>
      <c r="B467" s="3" t="s">
        <v>419</v>
      </c>
      <c r="C467" s="3" t="n">
        <v>3</v>
      </c>
      <c r="D467" s="3" t="s">
        <v>8</v>
      </c>
      <c r="E467" s="3" t="n">
        <v>7</v>
      </c>
      <c r="F467" s="1" t="n">
        <f aca="false">COUNTA(G467:AJ467)</f>
        <v>1</v>
      </c>
      <c r="K467" s="0"/>
      <c r="L467" s="0"/>
      <c r="O467" s="0"/>
      <c r="P467" s="0"/>
      <c r="Q467" s="0"/>
      <c r="R467" s="0"/>
      <c r="S467" s="0"/>
      <c r="T467" s="0"/>
      <c r="V467" s="0"/>
      <c r="W467" s="0"/>
      <c r="X467" s="0"/>
      <c r="AA467" s="1" t="n">
        <f aca="false">COUNTIF($G467:$X467, "=Yes")</f>
        <v>0</v>
      </c>
      <c r="AMI467" s="0"/>
      <c r="AMJ467" s="0"/>
    </row>
    <row collapsed="false" customFormat="true" customHeight="false" hidden="false" ht="12.65" outlineLevel="0" r="468" s="1">
      <c r="A468" s="3" t="s">
        <v>327</v>
      </c>
      <c r="B468" s="3" t="s">
        <v>419</v>
      </c>
      <c r="C468" s="3" t="n">
        <v>3</v>
      </c>
      <c r="D468" s="3" t="s">
        <v>12</v>
      </c>
      <c r="E468" s="3" t="n">
        <v>8</v>
      </c>
      <c r="F468" s="1" t="n">
        <f aca="false">COUNTA(G468:AJ468)</f>
        <v>1</v>
      </c>
      <c r="K468" s="0"/>
      <c r="L468" s="0"/>
      <c r="O468" s="0"/>
      <c r="P468" s="0"/>
      <c r="Q468" s="0"/>
      <c r="R468" s="0"/>
      <c r="S468" s="0"/>
      <c r="T468" s="0"/>
      <c r="V468" s="0"/>
      <c r="W468" s="0"/>
      <c r="X468" s="0"/>
      <c r="AA468" s="1" t="n">
        <f aca="false">COUNTIF($G468:$X468, "=Yes")</f>
        <v>0</v>
      </c>
      <c r="AMI468" s="0"/>
      <c r="AMJ468" s="0"/>
    </row>
    <row collapsed="false" customFormat="true" customHeight="false" hidden="false" ht="12.65" outlineLevel="0" r="469" s="1">
      <c r="A469" s="3" t="s">
        <v>327</v>
      </c>
      <c r="B469" s="3" t="s">
        <v>419</v>
      </c>
      <c r="C469" s="3" t="n">
        <v>3</v>
      </c>
      <c r="D469" s="3" t="s">
        <v>12</v>
      </c>
      <c r="E469" s="3" t="n">
        <v>9</v>
      </c>
      <c r="F469" s="1" t="n">
        <f aca="false">COUNTA(G469:AJ469)</f>
        <v>1</v>
      </c>
      <c r="K469" s="0"/>
      <c r="L469" s="0"/>
      <c r="O469" s="0"/>
      <c r="P469" s="0"/>
      <c r="Q469" s="0"/>
      <c r="R469" s="0"/>
      <c r="S469" s="0"/>
      <c r="T469" s="0"/>
      <c r="V469" s="0"/>
      <c r="W469" s="0"/>
      <c r="X469" s="0"/>
      <c r="AA469" s="1" t="n">
        <f aca="false">COUNTIF($G469:$X469, "=Yes")</f>
        <v>0</v>
      </c>
      <c r="AMI469" s="0"/>
      <c r="AMJ469" s="0"/>
    </row>
    <row collapsed="false" customFormat="true" customHeight="false" hidden="false" ht="12.65" outlineLevel="0" r="470" s="1">
      <c r="A470" s="3" t="s">
        <v>327</v>
      </c>
      <c r="B470" s="3" t="s">
        <v>419</v>
      </c>
      <c r="C470" s="3" t="n">
        <v>3</v>
      </c>
      <c r="D470" s="3" t="s">
        <v>12</v>
      </c>
      <c r="E470" s="3" t="n">
        <v>10</v>
      </c>
      <c r="F470" s="1" t="n">
        <f aca="false">COUNTA(G470:AJ470)</f>
        <v>1</v>
      </c>
      <c r="K470" s="0"/>
      <c r="L470" s="0"/>
      <c r="O470" s="0"/>
      <c r="P470" s="0"/>
      <c r="Q470" s="0"/>
      <c r="R470" s="0"/>
      <c r="S470" s="0"/>
      <c r="T470" s="0"/>
      <c r="V470" s="0"/>
      <c r="W470" s="0"/>
      <c r="X470" s="0"/>
      <c r="AA470" s="1" t="n">
        <f aca="false">COUNTIF($G470:$X470, "=Yes")</f>
        <v>0</v>
      </c>
      <c r="AMI470" s="0"/>
      <c r="AMJ470" s="0"/>
    </row>
    <row collapsed="false" customFormat="true" customHeight="false" hidden="false" ht="12.65" outlineLevel="0" r="471" s="1">
      <c r="A471" s="3" t="s">
        <v>327</v>
      </c>
      <c r="B471" s="3" t="s">
        <v>419</v>
      </c>
      <c r="C471" s="3" t="n">
        <v>3</v>
      </c>
      <c r="D471" s="3" t="s">
        <v>8</v>
      </c>
      <c r="E471" s="3" t="n">
        <v>11</v>
      </c>
      <c r="F471" s="1" t="n">
        <f aca="false">COUNTA(G471:AJ471)</f>
        <v>2</v>
      </c>
      <c r="K471" s="0"/>
      <c r="L471" s="0"/>
      <c r="O471" s="0"/>
      <c r="P471" s="0"/>
      <c r="Q471" s="0"/>
      <c r="R471" s="0"/>
      <c r="S471" s="0"/>
      <c r="T471" s="0"/>
      <c r="U471" s="1" t="s">
        <v>1284</v>
      </c>
      <c r="V471" s="0"/>
      <c r="W471" s="0"/>
      <c r="X471" s="0"/>
      <c r="AA471" s="1" t="n">
        <f aca="false">COUNTIF($G471:$X471, "=Yes")</f>
        <v>1</v>
      </c>
      <c r="AMI471" s="0"/>
      <c r="AMJ471" s="0"/>
    </row>
    <row collapsed="false" customFormat="true" customHeight="false" hidden="false" ht="12.65" outlineLevel="0" r="472" s="1">
      <c r="A472" s="3" t="s">
        <v>327</v>
      </c>
      <c r="B472" s="3" t="s">
        <v>419</v>
      </c>
      <c r="C472" s="3" t="n">
        <v>3</v>
      </c>
      <c r="D472" s="3" t="s">
        <v>8</v>
      </c>
      <c r="E472" s="3" t="n">
        <v>12</v>
      </c>
      <c r="F472" s="1" t="n">
        <f aca="false">COUNTA(G472:AJ472)</f>
        <v>1</v>
      </c>
      <c r="K472" s="0"/>
      <c r="L472" s="0"/>
      <c r="O472" s="0"/>
      <c r="P472" s="0"/>
      <c r="Q472" s="0"/>
      <c r="R472" s="0"/>
      <c r="S472" s="0"/>
      <c r="T472" s="0"/>
      <c r="V472" s="0"/>
      <c r="W472" s="0"/>
      <c r="X472" s="0"/>
      <c r="AA472" s="1" t="n">
        <f aca="false">COUNTIF($G472:$X472, "=Yes")</f>
        <v>0</v>
      </c>
      <c r="AMI472" s="0"/>
      <c r="AMJ472" s="0"/>
    </row>
    <row collapsed="false" customFormat="true" customHeight="false" hidden="false" ht="12.65" outlineLevel="0" r="473" s="1">
      <c r="A473" s="3" t="s">
        <v>327</v>
      </c>
      <c r="B473" s="3" t="s">
        <v>419</v>
      </c>
      <c r="C473" s="3" t="n">
        <v>3</v>
      </c>
      <c r="D473" s="3" t="s">
        <v>12</v>
      </c>
      <c r="E473" s="3" t="n">
        <v>13</v>
      </c>
      <c r="F473" s="1" t="n">
        <f aca="false">COUNTA(G473:AJ473)</f>
        <v>1</v>
      </c>
      <c r="K473" s="0"/>
      <c r="L473" s="0"/>
      <c r="O473" s="0"/>
      <c r="P473" s="0"/>
      <c r="Q473" s="0"/>
      <c r="R473" s="0"/>
      <c r="S473" s="0"/>
      <c r="T473" s="0"/>
      <c r="V473" s="0"/>
      <c r="W473" s="0"/>
      <c r="X473" s="0"/>
      <c r="AA473" s="1" t="n">
        <f aca="false">COUNTIF($G473:$X473, "=Yes")</f>
        <v>0</v>
      </c>
      <c r="AMI473" s="0"/>
      <c r="AMJ473" s="0"/>
    </row>
    <row collapsed="false" customFormat="true" customHeight="false" hidden="false" ht="12.65" outlineLevel="0" r="474" s="1">
      <c r="A474" s="3" t="s">
        <v>327</v>
      </c>
      <c r="B474" s="3" t="s">
        <v>419</v>
      </c>
      <c r="C474" s="3" t="n">
        <v>3</v>
      </c>
      <c r="D474" s="3" t="s">
        <v>12</v>
      </c>
      <c r="E474" s="3" t="n">
        <v>14</v>
      </c>
      <c r="F474" s="1" t="n">
        <f aca="false">COUNTA(G474:AJ474)</f>
        <v>1</v>
      </c>
      <c r="K474" s="0"/>
      <c r="L474" s="0"/>
      <c r="O474" s="0"/>
      <c r="P474" s="0"/>
      <c r="Q474" s="0"/>
      <c r="R474" s="0"/>
      <c r="S474" s="0"/>
      <c r="T474" s="0"/>
      <c r="V474" s="0"/>
      <c r="W474" s="0"/>
      <c r="X474" s="0"/>
      <c r="AA474" s="1" t="n">
        <f aca="false">COUNTIF($G474:$X474, "=Yes")</f>
        <v>0</v>
      </c>
      <c r="AMI474" s="0"/>
      <c r="AMJ474" s="0"/>
    </row>
    <row collapsed="false" customFormat="true" customHeight="false" hidden="false" ht="12.65" outlineLevel="0" r="475" s="1">
      <c r="A475" s="3" t="s">
        <v>327</v>
      </c>
      <c r="B475" s="3" t="s">
        <v>419</v>
      </c>
      <c r="C475" s="3" t="n">
        <v>3</v>
      </c>
      <c r="D475" s="3" t="s">
        <v>12</v>
      </c>
      <c r="E475" s="3" t="n">
        <v>15</v>
      </c>
      <c r="F475" s="1" t="n">
        <f aca="false">COUNTA(G475:AJ475)</f>
        <v>1</v>
      </c>
      <c r="K475" s="0"/>
      <c r="L475" s="0"/>
      <c r="O475" s="0"/>
      <c r="P475" s="0"/>
      <c r="Q475" s="0"/>
      <c r="R475" s="0"/>
      <c r="S475" s="0"/>
      <c r="T475" s="0"/>
      <c r="V475" s="0"/>
      <c r="W475" s="0"/>
      <c r="X475" s="0"/>
      <c r="AA475" s="1" t="n">
        <f aca="false">COUNTIF($G475:$X475, "=Yes")</f>
        <v>0</v>
      </c>
      <c r="AMI475" s="0"/>
      <c r="AMJ475" s="0"/>
    </row>
    <row collapsed="false" customFormat="true" customHeight="false" hidden="false" ht="12.65" outlineLevel="0" r="476" s="1">
      <c r="A476" s="3"/>
      <c r="B476" s="3"/>
      <c r="C476" s="3"/>
      <c r="D476" s="3"/>
      <c r="E476" s="3"/>
      <c r="F476" s="1" t="n">
        <f aca="false">COUNTA(G476:AJ476)</f>
        <v>0</v>
      </c>
      <c r="K476" s="0"/>
      <c r="L476" s="0"/>
      <c r="O476" s="0"/>
      <c r="P476" s="0"/>
      <c r="Q476" s="0"/>
      <c r="R476" s="0"/>
      <c r="S476" s="0"/>
      <c r="T476" s="0"/>
      <c r="V476" s="0"/>
      <c r="W476" s="0"/>
      <c r="X476" s="0"/>
      <c r="AMI476" s="0"/>
      <c r="AMJ476" s="0"/>
    </row>
    <row collapsed="false" customFormat="true" customHeight="false" hidden="false" ht="12.65" outlineLevel="0" r="477" s="1">
      <c r="A477" s="3" t="s">
        <v>394</v>
      </c>
      <c r="B477" s="3" t="s">
        <v>435</v>
      </c>
      <c r="C477" s="3" t="n">
        <v>0</v>
      </c>
      <c r="D477" s="3" t="n">
        <v>0</v>
      </c>
      <c r="E477" s="3"/>
      <c r="F477" s="1" t="n">
        <f aca="false">COUNTA(G477:AJ477)</f>
        <v>0</v>
      </c>
      <c r="K477" s="0"/>
      <c r="L477" s="0"/>
      <c r="O477" s="0"/>
      <c r="P477" s="0"/>
      <c r="Q477" s="0"/>
      <c r="R477" s="0"/>
      <c r="S477" s="0"/>
      <c r="T477" s="0"/>
      <c r="V477" s="0"/>
      <c r="W477" s="0"/>
      <c r="X477" s="0"/>
      <c r="AMI477" s="0"/>
      <c r="AMJ477" s="0"/>
    </row>
    <row collapsed="false" customFormat="true" customHeight="false" hidden="false" ht="12.65" outlineLevel="0" r="478" s="1">
      <c r="A478" s="3" t="s">
        <v>394</v>
      </c>
      <c r="B478" s="3" t="s">
        <v>435</v>
      </c>
      <c r="C478" s="3" t="n">
        <v>3</v>
      </c>
      <c r="D478" s="3" t="s">
        <v>8</v>
      </c>
      <c r="E478" s="3" t="n">
        <v>1</v>
      </c>
      <c r="F478" s="1" t="n">
        <f aca="false">COUNTA(G478:AJ478)</f>
        <v>1</v>
      </c>
      <c r="K478" s="0"/>
      <c r="L478" s="0"/>
      <c r="O478" s="0"/>
      <c r="P478" s="0"/>
      <c r="Q478" s="0"/>
      <c r="R478" s="0"/>
      <c r="S478" s="0"/>
      <c r="T478" s="0"/>
      <c r="V478" s="0"/>
      <c r="W478" s="0"/>
      <c r="X478" s="0"/>
      <c r="AA478" s="1" t="n">
        <f aca="false">COUNTIF($G478:$X478, "=Yes")</f>
        <v>0</v>
      </c>
      <c r="AMI478" s="0"/>
      <c r="AMJ478" s="0"/>
    </row>
    <row collapsed="false" customFormat="true" customHeight="false" hidden="false" ht="12.65" outlineLevel="0" r="479" s="1">
      <c r="A479" s="3" t="s">
        <v>394</v>
      </c>
      <c r="B479" s="3" t="s">
        <v>435</v>
      </c>
      <c r="C479" s="3" t="n">
        <v>3</v>
      </c>
      <c r="D479" s="3" t="s">
        <v>12</v>
      </c>
      <c r="E479" s="3" t="n">
        <v>2</v>
      </c>
      <c r="F479" s="1" t="n">
        <f aca="false">COUNTA(G479:AJ479)</f>
        <v>1</v>
      </c>
      <c r="K479" s="0"/>
      <c r="L479" s="0"/>
      <c r="O479" s="0"/>
      <c r="P479" s="0"/>
      <c r="Q479" s="0"/>
      <c r="R479" s="0"/>
      <c r="S479" s="0"/>
      <c r="T479" s="0"/>
      <c r="V479" s="0"/>
      <c r="W479" s="0"/>
      <c r="X479" s="0"/>
      <c r="AA479" s="1" t="n">
        <f aca="false">COUNTIF($G479:$X479, "=Yes")</f>
        <v>0</v>
      </c>
      <c r="AMI479" s="0"/>
      <c r="AMJ479" s="0"/>
    </row>
    <row collapsed="false" customFormat="true" customHeight="false" hidden="false" ht="12.65" outlineLevel="0" r="480" s="1">
      <c r="A480" s="3" t="s">
        <v>394</v>
      </c>
      <c r="B480" s="3" t="s">
        <v>435</v>
      </c>
      <c r="C480" s="3" t="n">
        <v>3</v>
      </c>
      <c r="D480" s="3" t="s">
        <v>12</v>
      </c>
      <c r="E480" s="3" t="n">
        <v>3</v>
      </c>
      <c r="F480" s="1" t="n">
        <f aca="false">COUNTA(G480:AJ480)</f>
        <v>1</v>
      </c>
      <c r="K480" s="0"/>
      <c r="L480" s="0"/>
      <c r="O480" s="0"/>
      <c r="P480" s="0"/>
      <c r="Q480" s="0"/>
      <c r="R480" s="0"/>
      <c r="S480" s="0"/>
      <c r="T480" s="0"/>
      <c r="V480" s="0"/>
      <c r="W480" s="0"/>
      <c r="X480" s="0"/>
      <c r="AA480" s="1" t="n">
        <f aca="false">COUNTIF($G480:$X480, "=Yes")</f>
        <v>0</v>
      </c>
      <c r="AMI480" s="0"/>
      <c r="AMJ480" s="0"/>
    </row>
    <row collapsed="false" customFormat="true" customHeight="false" hidden="false" ht="12.65" outlineLevel="0" r="481" s="1">
      <c r="A481" s="3" t="s">
        <v>394</v>
      </c>
      <c r="B481" s="3" t="s">
        <v>435</v>
      </c>
      <c r="C481" s="3" t="n">
        <v>3</v>
      </c>
      <c r="D481" s="3" t="s">
        <v>8</v>
      </c>
      <c r="E481" s="3" t="n">
        <v>4</v>
      </c>
      <c r="F481" s="1" t="n">
        <f aca="false">COUNTA(G481:AJ481)</f>
        <v>1</v>
      </c>
      <c r="K481" s="0"/>
      <c r="L481" s="0"/>
      <c r="O481" s="0"/>
      <c r="P481" s="0"/>
      <c r="Q481" s="0"/>
      <c r="R481" s="0"/>
      <c r="S481" s="0"/>
      <c r="T481" s="0"/>
      <c r="V481" s="0"/>
      <c r="W481" s="0"/>
      <c r="X481" s="0"/>
      <c r="AA481" s="1" t="n">
        <f aca="false">COUNTIF($G481:$X481, "=Yes")</f>
        <v>0</v>
      </c>
      <c r="AMI481" s="0"/>
      <c r="AMJ481" s="0"/>
    </row>
    <row collapsed="false" customFormat="true" customHeight="false" hidden="false" ht="12.65" outlineLevel="0" r="482" s="1">
      <c r="A482" s="3" t="s">
        <v>394</v>
      </c>
      <c r="B482" s="3" t="s">
        <v>435</v>
      </c>
      <c r="C482" s="3" t="n">
        <v>3</v>
      </c>
      <c r="D482" s="3" t="s">
        <v>12</v>
      </c>
      <c r="E482" s="3" t="n">
        <v>5</v>
      </c>
      <c r="F482" s="1" t="n">
        <f aca="false">COUNTA(G482:AJ482)</f>
        <v>1</v>
      </c>
      <c r="K482" s="0"/>
      <c r="L482" s="0"/>
      <c r="O482" s="0"/>
      <c r="P482" s="0"/>
      <c r="Q482" s="0"/>
      <c r="R482" s="0"/>
      <c r="S482" s="0"/>
      <c r="T482" s="0"/>
      <c r="V482" s="0"/>
      <c r="W482" s="0"/>
      <c r="X482" s="0"/>
      <c r="AA482" s="1" t="n">
        <f aca="false">COUNTIF($G482:$X482, "=Yes")</f>
        <v>0</v>
      </c>
      <c r="AMI482" s="0"/>
      <c r="AMJ482" s="0"/>
    </row>
    <row collapsed="false" customFormat="true" customHeight="false" hidden="false" ht="12.65" outlineLevel="0" r="483" s="1">
      <c r="A483" s="3"/>
      <c r="B483" s="3"/>
      <c r="C483" s="3"/>
      <c r="D483" s="3"/>
      <c r="E483" s="3"/>
      <c r="F483" s="1" t="n">
        <f aca="false">COUNTA(G483:AJ483)</f>
        <v>0</v>
      </c>
      <c r="K483" s="0"/>
      <c r="L483" s="0"/>
      <c r="O483" s="0"/>
      <c r="P483" s="0"/>
      <c r="Q483" s="0"/>
      <c r="R483" s="0"/>
      <c r="S483" s="0"/>
      <c r="T483" s="0"/>
      <c r="V483" s="0"/>
      <c r="W483" s="0"/>
      <c r="X483" s="0"/>
      <c r="AMI483" s="0"/>
      <c r="AMJ483" s="0"/>
    </row>
    <row collapsed="false" customFormat="true" customHeight="false" hidden="false" ht="12.65" outlineLevel="0" r="484" s="1">
      <c r="A484" s="3" t="s">
        <v>441</v>
      </c>
      <c r="B484" s="3" t="s">
        <v>442</v>
      </c>
      <c r="C484" s="3" t="n">
        <v>1</v>
      </c>
      <c r="D484" s="3" t="n">
        <v>2</v>
      </c>
      <c r="E484" s="3"/>
      <c r="F484" s="1" t="n">
        <f aca="false">COUNTA(G484:AJ484)</f>
        <v>0</v>
      </c>
      <c r="K484" s="0"/>
      <c r="L484" s="0"/>
      <c r="O484" s="0"/>
      <c r="P484" s="0"/>
      <c r="Q484" s="0"/>
      <c r="R484" s="0"/>
      <c r="S484" s="0"/>
      <c r="T484" s="0"/>
      <c r="V484" s="0"/>
      <c r="W484" s="0"/>
      <c r="X484" s="0"/>
      <c r="AMI484" s="0"/>
      <c r="AMJ484" s="0"/>
    </row>
    <row collapsed="false" customFormat="true" customHeight="false" hidden="false" ht="12.65" outlineLevel="0" r="485" s="1">
      <c r="A485" s="3" t="s">
        <v>441</v>
      </c>
      <c r="B485" s="3" t="s">
        <v>442</v>
      </c>
      <c r="C485" s="3" t="n">
        <v>1</v>
      </c>
      <c r="D485" s="3" t="s">
        <v>8</v>
      </c>
      <c r="E485" s="3" t="n">
        <v>1</v>
      </c>
      <c r="F485" s="1" t="n">
        <f aca="false">COUNTA(G485:AJ485)</f>
        <v>2</v>
      </c>
      <c r="K485" s="0"/>
      <c r="L485" s="0"/>
      <c r="O485" s="0"/>
      <c r="P485" s="0"/>
      <c r="Q485" s="0"/>
      <c r="R485" s="0"/>
      <c r="S485" s="0"/>
      <c r="T485" s="0"/>
      <c r="U485" s="1" t="s">
        <v>1284</v>
      </c>
      <c r="V485" s="0"/>
      <c r="W485" s="0"/>
      <c r="X485" s="0"/>
      <c r="AA485" s="1" t="n">
        <f aca="false">COUNTIF($G485:$X485, "=Yes")</f>
        <v>1</v>
      </c>
      <c r="AMI485" s="0"/>
      <c r="AMJ485" s="0"/>
    </row>
    <row collapsed="false" customFormat="true" customHeight="false" hidden="false" ht="12.65" outlineLevel="0" r="486" s="1">
      <c r="A486" s="3" t="s">
        <v>441</v>
      </c>
      <c r="B486" s="3" t="s">
        <v>442</v>
      </c>
      <c r="C486" s="3" t="n">
        <v>1</v>
      </c>
      <c r="D486" s="3" t="s">
        <v>10</v>
      </c>
      <c r="E486" s="3" t="n">
        <v>2</v>
      </c>
      <c r="F486" s="1" t="n">
        <f aca="false">COUNTA(G486:AJ486)</f>
        <v>1</v>
      </c>
      <c r="K486" s="0"/>
      <c r="L486" s="0"/>
      <c r="O486" s="0"/>
      <c r="P486" s="0"/>
      <c r="Q486" s="0"/>
      <c r="R486" s="0"/>
      <c r="S486" s="0"/>
      <c r="T486" s="0"/>
      <c r="V486" s="0"/>
      <c r="W486" s="0"/>
      <c r="X486" s="0"/>
      <c r="AA486" s="1" t="n">
        <f aca="false">COUNTIF($G486:$X486, "=Yes")</f>
        <v>0</v>
      </c>
      <c r="AMI486" s="0"/>
      <c r="AMJ486" s="0"/>
    </row>
    <row collapsed="false" customFormat="true" customHeight="false" hidden="false" ht="12.65" outlineLevel="0" r="487" s="1">
      <c r="A487" s="3" t="s">
        <v>441</v>
      </c>
      <c r="B487" s="3" t="s">
        <v>442</v>
      </c>
      <c r="C487" s="3" t="n">
        <v>1</v>
      </c>
      <c r="D487" s="3" t="s">
        <v>8</v>
      </c>
      <c r="E487" s="3" t="n">
        <v>3</v>
      </c>
      <c r="F487" s="1" t="n">
        <f aca="false">COUNTA(G487:AJ487)</f>
        <v>1</v>
      </c>
      <c r="K487" s="0"/>
      <c r="L487" s="0"/>
      <c r="O487" s="0"/>
      <c r="P487" s="0"/>
      <c r="Q487" s="0"/>
      <c r="R487" s="0"/>
      <c r="S487" s="0"/>
      <c r="T487" s="0"/>
      <c r="V487" s="0"/>
      <c r="W487" s="0"/>
      <c r="X487" s="0"/>
      <c r="AA487" s="1" t="n">
        <f aca="false">COUNTIF($G487:$X487, "=Yes")</f>
        <v>0</v>
      </c>
      <c r="AMI487" s="0"/>
      <c r="AMJ487" s="0"/>
    </row>
    <row collapsed="false" customFormat="true" customHeight="false" hidden="false" ht="12.65" outlineLevel="0" r="488" s="1">
      <c r="A488" s="3" t="s">
        <v>441</v>
      </c>
      <c r="B488" s="3" t="s">
        <v>442</v>
      </c>
      <c r="C488" s="3" t="n">
        <v>1</v>
      </c>
      <c r="D488" s="3" t="s">
        <v>10</v>
      </c>
      <c r="E488" s="3" t="n">
        <v>4</v>
      </c>
      <c r="F488" s="1" t="n">
        <f aca="false">COUNTA(G488:AJ488)</f>
        <v>1</v>
      </c>
      <c r="K488" s="0"/>
      <c r="L488" s="0"/>
      <c r="O488" s="0"/>
      <c r="P488" s="0"/>
      <c r="Q488" s="0"/>
      <c r="R488" s="0"/>
      <c r="S488" s="0"/>
      <c r="T488" s="0"/>
      <c r="V488" s="0"/>
      <c r="W488" s="0"/>
      <c r="X488" s="0"/>
      <c r="AA488" s="1" t="n">
        <f aca="false">COUNTIF($G488:$X488, "=Yes")</f>
        <v>0</v>
      </c>
      <c r="AMI488" s="0"/>
      <c r="AMJ488" s="0"/>
    </row>
    <row collapsed="false" customFormat="true" customHeight="false" hidden="false" ht="12.65" outlineLevel="0" r="489" s="1">
      <c r="A489" s="3" t="s">
        <v>441</v>
      </c>
      <c r="B489" s="3" t="s">
        <v>442</v>
      </c>
      <c r="C489" s="3" t="n">
        <v>1</v>
      </c>
      <c r="D489" s="3" t="s">
        <v>12</v>
      </c>
      <c r="E489" s="3" t="n">
        <v>5</v>
      </c>
      <c r="F489" s="1" t="n">
        <f aca="false">COUNTA(G489:AJ489)</f>
        <v>1</v>
      </c>
      <c r="K489" s="0"/>
      <c r="L489" s="0"/>
      <c r="O489" s="0"/>
      <c r="P489" s="0"/>
      <c r="Q489" s="0"/>
      <c r="R489" s="0"/>
      <c r="S489" s="0"/>
      <c r="T489" s="0"/>
      <c r="V489" s="0"/>
      <c r="W489" s="0"/>
      <c r="X489" s="0"/>
      <c r="AA489" s="1" t="n">
        <f aca="false">COUNTIF($G489:$X489, "=Yes")</f>
        <v>0</v>
      </c>
      <c r="AMI489" s="0"/>
      <c r="AMJ489" s="0"/>
    </row>
    <row collapsed="false" customFormat="true" customHeight="false" hidden="false" ht="12.65" outlineLevel="0" r="490" s="1">
      <c r="A490" s="3" t="s">
        <v>441</v>
      </c>
      <c r="B490" s="3" t="s">
        <v>442</v>
      </c>
      <c r="C490" s="3" t="n">
        <v>1</v>
      </c>
      <c r="D490" s="3" t="s">
        <v>8</v>
      </c>
      <c r="E490" s="3" t="n">
        <v>6</v>
      </c>
      <c r="F490" s="1" t="n">
        <f aca="false">COUNTA(G490:AJ490)</f>
        <v>1</v>
      </c>
      <c r="K490" s="0"/>
      <c r="L490" s="0"/>
      <c r="O490" s="0"/>
      <c r="P490" s="0"/>
      <c r="Q490" s="0"/>
      <c r="R490" s="0"/>
      <c r="S490" s="0"/>
      <c r="T490" s="0"/>
      <c r="V490" s="0"/>
      <c r="W490" s="0"/>
      <c r="X490" s="0"/>
      <c r="AA490" s="1" t="n">
        <f aca="false">COUNTIF($G490:$X490, "=Yes")</f>
        <v>0</v>
      </c>
      <c r="AMI490" s="0"/>
      <c r="AMJ490" s="0"/>
    </row>
    <row collapsed="false" customFormat="true" customHeight="false" hidden="false" ht="12.65" outlineLevel="0" r="491" s="1">
      <c r="A491" s="3" t="s">
        <v>441</v>
      </c>
      <c r="B491" s="3" t="s">
        <v>442</v>
      </c>
      <c r="C491" s="3" t="n">
        <v>2</v>
      </c>
      <c r="D491" s="3" t="s">
        <v>10</v>
      </c>
      <c r="E491" s="3" t="n">
        <v>7</v>
      </c>
      <c r="F491" s="1" t="n">
        <f aca="false">COUNTA(G491:AJ491)</f>
        <v>1</v>
      </c>
      <c r="K491" s="0"/>
      <c r="L491" s="0"/>
      <c r="O491" s="0"/>
      <c r="P491" s="0"/>
      <c r="Q491" s="0"/>
      <c r="R491" s="0"/>
      <c r="S491" s="0"/>
      <c r="T491" s="0"/>
      <c r="V491" s="0"/>
      <c r="W491" s="0"/>
      <c r="X491" s="0"/>
      <c r="AA491" s="1" t="n">
        <f aca="false">COUNTIF($G491:$X491, "=Yes")</f>
        <v>0</v>
      </c>
      <c r="AMI491" s="0"/>
      <c r="AMJ491" s="0"/>
    </row>
    <row collapsed="false" customFormat="true" customHeight="false" hidden="false" ht="12.65" outlineLevel="0" r="492" s="1">
      <c r="A492" s="3" t="s">
        <v>441</v>
      </c>
      <c r="B492" s="3" t="s">
        <v>442</v>
      </c>
      <c r="C492" s="3" t="n">
        <v>2</v>
      </c>
      <c r="D492" s="3" t="s">
        <v>8</v>
      </c>
      <c r="E492" s="3" t="n">
        <v>8</v>
      </c>
      <c r="F492" s="1" t="n">
        <f aca="false">COUNTA(G492:AJ492)</f>
        <v>1</v>
      </c>
      <c r="K492" s="0"/>
      <c r="L492" s="0"/>
      <c r="O492" s="0"/>
      <c r="P492" s="0"/>
      <c r="Q492" s="0"/>
      <c r="R492" s="0"/>
      <c r="S492" s="0"/>
      <c r="T492" s="0"/>
      <c r="V492" s="0"/>
      <c r="W492" s="0"/>
      <c r="X492" s="0"/>
      <c r="AA492" s="1" t="n">
        <f aca="false">COUNTIF($G492:$X492, "=Yes")</f>
        <v>0</v>
      </c>
      <c r="AMI492" s="0"/>
      <c r="AMJ492" s="0"/>
    </row>
    <row collapsed="false" customFormat="true" customHeight="false" hidden="false" ht="12.65" outlineLevel="0" r="493" s="1">
      <c r="A493" s="3" t="s">
        <v>441</v>
      </c>
      <c r="B493" s="3" t="s">
        <v>442</v>
      </c>
      <c r="C493" s="3" t="n">
        <v>2</v>
      </c>
      <c r="D493" s="3" t="s">
        <v>8</v>
      </c>
      <c r="E493" s="3" t="n">
        <v>9</v>
      </c>
      <c r="F493" s="1" t="n">
        <f aca="false">COUNTA(G493:AJ493)</f>
        <v>1</v>
      </c>
      <c r="K493" s="0"/>
      <c r="L493" s="0"/>
      <c r="O493" s="0"/>
      <c r="P493" s="0"/>
      <c r="Q493" s="0"/>
      <c r="R493" s="0"/>
      <c r="S493" s="0"/>
      <c r="T493" s="0"/>
      <c r="V493" s="0"/>
      <c r="W493" s="0"/>
      <c r="X493" s="0"/>
      <c r="AA493" s="1" t="n">
        <f aca="false">COUNTIF($G493:$X493, "=Yes")</f>
        <v>0</v>
      </c>
      <c r="AMI493" s="0"/>
      <c r="AMJ493" s="0"/>
    </row>
    <row collapsed="false" customFormat="true" customHeight="false" hidden="false" ht="12.65" outlineLevel="0" r="494" s="1">
      <c r="A494" s="3" t="s">
        <v>441</v>
      </c>
      <c r="B494" s="3" t="s">
        <v>442</v>
      </c>
      <c r="C494" s="3" t="n">
        <v>2</v>
      </c>
      <c r="D494" s="3" t="s">
        <v>8</v>
      </c>
      <c r="E494" s="3" t="n">
        <v>10</v>
      </c>
      <c r="F494" s="1" t="n">
        <f aca="false">COUNTA(G494:AJ494)</f>
        <v>1</v>
      </c>
      <c r="K494" s="0"/>
      <c r="L494" s="0"/>
      <c r="O494" s="0"/>
      <c r="P494" s="0"/>
      <c r="Q494" s="0"/>
      <c r="R494" s="0"/>
      <c r="S494" s="0"/>
      <c r="T494" s="0"/>
      <c r="V494" s="0"/>
      <c r="W494" s="0"/>
      <c r="X494" s="0"/>
      <c r="AA494" s="1" t="n">
        <f aca="false">COUNTIF($G494:$X494, "=Yes")</f>
        <v>0</v>
      </c>
      <c r="AMI494" s="0"/>
      <c r="AMJ494" s="0"/>
    </row>
    <row collapsed="false" customFormat="true" customHeight="false" hidden="false" ht="12.65" outlineLevel="0" r="495" s="1">
      <c r="A495" s="3" t="s">
        <v>441</v>
      </c>
      <c r="B495" s="3" t="s">
        <v>442</v>
      </c>
      <c r="C495" s="3" t="n">
        <v>2</v>
      </c>
      <c r="D495" s="3" t="s">
        <v>8</v>
      </c>
      <c r="E495" s="3" t="n">
        <v>11</v>
      </c>
      <c r="F495" s="1" t="n">
        <f aca="false">COUNTA(G495:AJ495)</f>
        <v>1</v>
      </c>
      <c r="K495" s="0"/>
      <c r="L495" s="0"/>
      <c r="O495" s="0"/>
      <c r="P495" s="0"/>
      <c r="Q495" s="0"/>
      <c r="R495" s="0"/>
      <c r="S495" s="0"/>
      <c r="T495" s="0"/>
      <c r="V495" s="0"/>
      <c r="W495" s="0"/>
      <c r="X495" s="0"/>
      <c r="AA495" s="1" t="n">
        <f aca="false">COUNTIF($G495:$X495, "=Yes")</f>
        <v>0</v>
      </c>
      <c r="AMI495" s="0"/>
      <c r="AMJ495" s="0"/>
    </row>
    <row collapsed="false" customFormat="true" customHeight="false" hidden="false" ht="12.65" outlineLevel="0" r="496" s="1">
      <c r="A496" s="3" t="s">
        <v>441</v>
      </c>
      <c r="B496" s="3" t="s">
        <v>442</v>
      </c>
      <c r="C496" s="3" t="n">
        <v>2</v>
      </c>
      <c r="D496" s="3" t="s">
        <v>8</v>
      </c>
      <c r="E496" s="3" t="n">
        <v>12</v>
      </c>
      <c r="F496" s="1" t="n">
        <f aca="false">COUNTA(G496:AJ496)</f>
        <v>1</v>
      </c>
      <c r="K496" s="0"/>
      <c r="L496" s="0"/>
      <c r="O496" s="0"/>
      <c r="P496" s="0"/>
      <c r="Q496" s="0"/>
      <c r="R496" s="0"/>
      <c r="S496" s="0"/>
      <c r="T496" s="0"/>
      <c r="V496" s="0"/>
      <c r="W496" s="0"/>
      <c r="X496" s="0"/>
      <c r="AA496" s="1" t="n">
        <f aca="false">COUNTIF($G496:$X496, "=Yes")</f>
        <v>0</v>
      </c>
      <c r="AMI496" s="0"/>
      <c r="AMJ496" s="0"/>
    </row>
    <row collapsed="false" customFormat="true" customHeight="false" hidden="false" ht="12.65" outlineLevel="0" r="497" s="1">
      <c r="A497" s="3" t="s">
        <v>441</v>
      </c>
      <c r="B497" s="3" t="s">
        <v>442</v>
      </c>
      <c r="C497" s="3" t="n">
        <v>2</v>
      </c>
      <c r="D497" s="3" t="s">
        <v>12</v>
      </c>
      <c r="E497" s="3" t="n">
        <v>13</v>
      </c>
      <c r="F497" s="1" t="n">
        <f aca="false">COUNTA(G497:AJ497)</f>
        <v>1</v>
      </c>
      <c r="K497" s="0"/>
      <c r="L497" s="0"/>
      <c r="O497" s="0"/>
      <c r="P497" s="0"/>
      <c r="Q497" s="0"/>
      <c r="R497" s="0"/>
      <c r="S497" s="0"/>
      <c r="T497" s="0"/>
      <c r="V497" s="0"/>
      <c r="W497" s="0"/>
      <c r="X497" s="0"/>
      <c r="AA497" s="1" t="n">
        <f aca="false">COUNTIF($G497:$X497, "=Yes")</f>
        <v>0</v>
      </c>
      <c r="AMI497" s="0"/>
      <c r="AMJ497" s="0"/>
    </row>
    <row collapsed="false" customFormat="true" customHeight="false" hidden="false" ht="12.65" outlineLevel="0" r="498" s="1">
      <c r="A498" s="3"/>
      <c r="B498" s="3"/>
      <c r="C498" s="3"/>
      <c r="D498" s="3"/>
      <c r="E498" s="3"/>
      <c r="F498" s="1" t="n">
        <f aca="false">COUNTA(G498:AJ498)</f>
        <v>0</v>
      </c>
      <c r="K498" s="0"/>
      <c r="L498" s="0"/>
      <c r="O498" s="0"/>
      <c r="P498" s="0"/>
      <c r="Q498" s="0"/>
      <c r="R498" s="0"/>
      <c r="S498" s="0"/>
      <c r="T498" s="0"/>
      <c r="V498" s="0"/>
      <c r="W498" s="0"/>
      <c r="X498" s="0"/>
      <c r="AMI498" s="0"/>
      <c r="AMJ498" s="0"/>
    </row>
    <row collapsed="false" customFormat="true" customHeight="false" hidden="false" ht="12.65" outlineLevel="0" r="499" s="1">
      <c r="A499" s="3" t="s">
        <v>441</v>
      </c>
      <c r="B499" s="3" t="s">
        <v>456</v>
      </c>
      <c r="C499" s="3" t="n">
        <v>0</v>
      </c>
      <c r="D499" s="3" t="n">
        <v>3</v>
      </c>
      <c r="E499" s="3"/>
      <c r="F499" s="1" t="n">
        <f aca="false">COUNTA(G499:AJ499)</f>
        <v>0</v>
      </c>
      <c r="K499" s="0"/>
      <c r="L499" s="0"/>
      <c r="O499" s="0"/>
      <c r="P499" s="0"/>
      <c r="Q499" s="0"/>
      <c r="R499" s="0"/>
      <c r="S499" s="0"/>
      <c r="T499" s="0"/>
      <c r="V499" s="0"/>
      <c r="W499" s="0"/>
      <c r="X499" s="0"/>
      <c r="AMI499" s="0"/>
      <c r="AMJ499" s="0"/>
    </row>
    <row collapsed="false" customFormat="true" customHeight="false" hidden="false" ht="12.65" outlineLevel="0" r="500" s="1">
      <c r="A500" s="3" t="s">
        <v>441</v>
      </c>
      <c r="B500" s="3" t="s">
        <v>456</v>
      </c>
      <c r="C500" s="3" t="n">
        <v>2</v>
      </c>
      <c r="D500" s="3" t="s">
        <v>8</v>
      </c>
      <c r="E500" s="3" t="n">
        <v>1</v>
      </c>
      <c r="F500" s="1" t="n">
        <f aca="false">COUNTA(G500:AJ500)</f>
        <v>3</v>
      </c>
      <c r="K500" s="0"/>
      <c r="L500" s="0"/>
      <c r="O500" s="0"/>
      <c r="P500" s="0" t="s">
        <v>1284</v>
      </c>
      <c r="Q500" s="0"/>
      <c r="R500" s="0"/>
      <c r="S500" s="0"/>
      <c r="T500" s="0"/>
      <c r="V500" s="0" t="s">
        <v>1284</v>
      </c>
      <c r="W500" s="0"/>
      <c r="X500" s="0"/>
      <c r="AA500" s="1" t="n">
        <f aca="false">COUNTIF($G500:$X500, "=Yes")</f>
        <v>2</v>
      </c>
      <c r="AMI500" s="0"/>
      <c r="AMJ500" s="0"/>
    </row>
    <row collapsed="false" customFormat="true" customHeight="false" hidden="false" ht="12.65" outlineLevel="0" r="501" s="1">
      <c r="A501" s="3" t="s">
        <v>441</v>
      </c>
      <c r="B501" s="3" t="s">
        <v>456</v>
      </c>
      <c r="C501" s="3" t="n">
        <v>2</v>
      </c>
      <c r="D501" s="3" t="s">
        <v>8</v>
      </c>
      <c r="E501" s="3" t="n">
        <v>2</v>
      </c>
      <c r="F501" s="1" t="n">
        <f aca="false">COUNTA(G501:AJ501)</f>
        <v>2</v>
      </c>
      <c r="K501" s="0"/>
      <c r="L501" s="0"/>
      <c r="O501" s="0"/>
      <c r="P501" s="0" t="s">
        <v>1284</v>
      </c>
      <c r="Q501" s="0"/>
      <c r="R501" s="0"/>
      <c r="S501" s="0"/>
      <c r="T501" s="0"/>
      <c r="V501" s="0"/>
      <c r="W501" s="0"/>
      <c r="X501" s="0"/>
      <c r="AA501" s="1" t="n">
        <f aca="false">COUNTIF($G501:$X501, "=Yes")</f>
        <v>1</v>
      </c>
      <c r="AMI501" s="0"/>
      <c r="AMJ501" s="0"/>
    </row>
    <row collapsed="false" customFormat="true" customHeight="false" hidden="false" ht="12.65" outlineLevel="0" r="502" s="1">
      <c r="A502" s="3" t="s">
        <v>441</v>
      </c>
      <c r="B502" s="3" t="s">
        <v>456</v>
      </c>
      <c r="C502" s="3" t="n">
        <v>2</v>
      </c>
      <c r="D502" s="3" t="s">
        <v>8</v>
      </c>
      <c r="E502" s="3" t="n">
        <v>3</v>
      </c>
      <c r="F502" s="1" t="n">
        <f aca="false">COUNTA(G502:AJ502)</f>
        <v>3</v>
      </c>
      <c r="K502" s="0"/>
      <c r="L502" s="0"/>
      <c r="O502" s="0"/>
      <c r="P502" s="0" t="s">
        <v>1284</v>
      </c>
      <c r="Q502" s="0"/>
      <c r="R502" s="0"/>
      <c r="S502" s="0"/>
      <c r="T502" s="0"/>
      <c r="V502" s="0" t="s">
        <v>1284</v>
      </c>
      <c r="W502" s="0"/>
      <c r="X502" s="0"/>
      <c r="AA502" s="1" t="n">
        <f aca="false">COUNTIF($G502:$X502, "=Yes")</f>
        <v>2</v>
      </c>
      <c r="AMI502" s="0"/>
      <c r="AMJ502" s="0"/>
    </row>
    <row collapsed="false" customFormat="true" customHeight="false" hidden="false" ht="12.65" outlineLevel="0" r="503" s="1">
      <c r="A503" s="3" t="s">
        <v>441</v>
      </c>
      <c r="B503" s="3" t="s">
        <v>456</v>
      </c>
      <c r="C503" s="3" t="n">
        <v>2</v>
      </c>
      <c r="D503" s="3" t="s">
        <v>8</v>
      </c>
      <c r="E503" s="3" t="n">
        <v>4</v>
      </c>
      <c r="F503" s="1" t="n">
        <f aca="false">COUNTA(G503:AJ503)</f>
        <v>2</v>
      </c>
      <c r="K503" s="0"/>
      <c r="L503" s="0"/>
      <c r="O503" s="0"/>
      <c r="P503" s="0" t="s">
        <v>1284</v>
      </c>
      <c r="Q503" s="0"/>
      <c r="R503" s="0"/>
      <c r="S503" s="0"/>
      <c r="T503" s="0"/>
      <c r="V503" s="0"/>
      <c r="W503" s="0"/>
      <c r="X503" s="0"/>
      <c r="AA503" s="1" t="n">
        <f aca="false">COUNTIF($G503:$X503, "=Yes")</f>
        <v>1</v>
      </c>
      <c r="AMI503" s="0"/>
      <c r="AMJ503" s="0"/>
    </row>
    <row collapsed="false" customFormat="true" customHeight="false" hidden="false" ht="12.65" outlineLevel="0" r="504" s="1">
      <c r="A504" s="3" t="s">
        <v>441</v>
      </c>
      <c r="B504" s="3" t="s">
        <v>456</v>
      </c>
      <c r="C504" s="3" t="n">
        <v>2</v>
      </c>
      <c r="D504" s="3" t="s">
        <v>8</v>
      </c>
      <c r="E504" s="3" t="n">
        <v>5</v>
      </c>
      <c r="F504" s="1" t="n">
        <f aca="false">COUNTA(G504:AJ504)</f>
        <v>3</v>
      </c>
      <c r="K504" s="0"/>
      <c r="L504" s="0"/>
      <c r="O504" s="0"/>
      <c r="P504" s="0" t="s">
        <v>1284</v>
      </c>
      <c r="Q504" s="0"/>
      <c r="R504" s="0"/>
      <c r="S504" s="0"/>
      <c r="T504" s="0"/>
      <c r="V504" s="0" t="s">
        <v>1284</v>
      </c>
      <c r="W504" s="0"/>
      <c r="X504" s="0"/>
      <c r="AA504" s="1" t="n">
        <f aca="false">COUNTIF($G504:$X504, "=Yes")</f>
        <v>2</v>
      </c>
      <c r="AMI504" s="0"/>
      <c r="AMJ504" s="0"/>
    </row>
    <row collapsed="false" customFormat="true" customHeight="false" hidden="false" ht="12.65" outlineLevel="0" r="505" s="1">
      <c r="A505" s="3" t="s">
        <v>441</v>
      </c>
      <c r="B505" s="3" t="s">
        <v>456</v>
      </c>
      <c r="C505" s="3" t="n">
        <v>2</v>
      </c>
      <c r="D505" s="3" t="s">
        <v>8</v>
      </c>
      <c r="E505" s="3" t="n">
        <v>6</v>
      </c>
      <c r="F505" s="1" t="n">
        <f aca="false">COUNTA(G505:AJ505)</f>
        <v>3</v>
      </c>
      <c r="K505" s="0"/>
      <c r="L505" s="0"/>
      <c r="O505" s="0"/>
      <c r="P505" s="0" t="s">
        <v>1284</v>
      </c>
      <c r="Q505" s="0"/>
      <c r="R505" s="0"/>
      <c r="S505" s="0"/>
      <c r="T505" s="0"/>
      <c r="V505" s="0" t="s">
        <v>1284</v>
      </c>
      <c r="W505" s="0"/>
      <c r="X505" s="0"/>
      <c r="AA505" s="1" t="n">
        <f aca="false">COUNTIF($G505:$X505, "=Yes")</f>
        <v>2</v>
      </c>
      <c r="AMI505" s="0"/>
      <c r="AMJ505" s="0"/>
    </row>
    <row collapsed="false" customFormat="true" customHeight="false" hidden="false" ht="12.65" outlineLevel="0" r="506" s="1">
      <c r="A506" s="3" t="s">
        <v>441</v>
      </c>
      <c r="B506" s="3" t="s">
        <v>456</v>
      </c>
      <c r="C506" s="3" t="n">
        <v>2</v>
      </c>
      <c r="D506" s="3" t="s">
        <v>12</v>
      </c>
      <c r="E506" s="3" t="n">
        <v>7</v>
      </c>
      <c r="F506" s="1" t="n">
        <f aca="false">COUNTA(G506:AJ506)</f>
        <v>3</v>
      </c>
      <c r="K506" s="0"/>
      <c r="L506" s="0"/>
      <c r="O506" s="0"/>
      <c r="P506" s="0" t="s">
        <v>1284</v>
      </c>
      <c r="Q506" s="0"/>
      <c r="R506" s="0"/>
      <c r="S506" s="0"/>
      <c r="T506" s="0"/>
      <c r="V506" s="0" t="s">
        <v>1284</v>
      </c>
      <c r="W506" s="0"/>
      <c r="X506" s="0"/>
      <c r="AA506" s="1" t="n">
        <f aca="false">COUNTIF($G506:$X506, "=Yes")</f>
        <v>2</v>
      </c>
      <c r="AMI506" s="0"/>
      <c r="AMJ506" s="0"/>
    </row>
    <row collapsed="false" customFormat="true" customHeight="false" hidden="false" ht="12.65" outlineLevel="0" r="507" s="1">
      <c r="A507" s="3" t="s">
        <v>441</v>
      </c>
      <c r="B507" s="3" t="s">
        <v>456</v>
      </c>
      <c r="C507" s="3" t="n">
        <v>2</v>
      </c>
      <c r="D507" s="3" t="s">
        <v>8</v>
      </c>
      <c r="E507" s="3" t="n">
        <v>8</v>
      </c>
      <c r="F507" s="1" t="n">
        <f aca="false">COUNTA(G507:AJ507)</f>
        <v>3</v>
      </c>
      <c r="K507" s="0"/>
      <c r="L507" s="0"/>
      <c r="O507" s="0"/>
      <c r="P507" s="0" t="s">
        <v>1284</v>
      </c>
      <c r="Q507" s="0"/>
      <c r="R507" s="0"/>
      <c r="S507" s="0"/>
      <c r="T507" s="0"/>
      <c r="V507" s="0" t="s">
        <v>1284</v>
      </c>
      <c r="W507" s="0"/>
      <c r="X507" s="0"/>
      <c r="AA507" s="1" t="n">
        <f aca="false">COUNTIF($G507:$X507, "=Yes")</f>
        <v>2</v>
      </c>
      <c r="AMI507" s="0"/>
      <c r="AMJ507" s="0"/>
    </row>
    <row collapsed="false" customFormat="true" customHeight="false" hidden="false" ht="12.65" outlineLevel="0" r="508" s="1">
      <c r="A508" s="3" t="s">
        <v>441</v>
      </c>
      <c r="B508" s="3" t="s">
        <v>456</v>
      </c>
      <c r="C508" s="3" t="n">
        <v>3</v>
      </c>
      <c r="D508" s="3" t="s">
        <v>8</v>
      </c>
      <c r="E508" s="3" t="n">
        <v>9</v>
      </c>
      <c r="F508" s="1" t="n">
        <f aca="false">COUNTA(G508:AJ508)</f>
        <v>1</v>
      </c>
      <c r="K508" s="0"/>
      <c r="L508" s="0"/>
      <c r="O508" s="0"/>
      <c r="P508" s="0"/>
      <c r="Q508" s="0"/>
      <c r="R508" s="0"/>
      <c r="S508" s="0"/>
      <c r="T508" s="0"/>
      <c r="V508" s="0"/>
      <c r="W508" s="0"/>
      <c r="X508" s="0"/>
      <c r="AA508" s="1" t="n">
        <f aca="false">COUNTIF($G508:$X508, "=Yes")</f>
        <v>0</v>
      </c>
      <c r="AMI508" s="0"/>
      <c r="AMJ508" s="0"/>
    </row>
    <row collapsed="false" customFormat="true" customHeight="false" hidden="false" ht="12.65" outlineLevel="0" r="509" s="1">
      <c r="A509" s="3"/>
      <c r="B509" s="3"/>
      <c r="C509" s="3"/>
      <c r="D509" s="3"/>
      <c r="E509" s="3"/>
      <c r="F509" s="1" t="n">
        <f aca="false">COUNTA(G509:AJ509)</f>
        <v>0</v>
      </c>
      <c r="K509" s="0"/>
      <c r="L509" s="0"/>
      <c r="O509" s="0"/>
      <c r="P509" s="0"/>
      <c r="Q509" s="0"/>
      <c r="R509" s="0"/>
      <c r="S509" s="0"/>
      <c r="T509" s="0"/>
      <c r="V509" s="0"/>
      <c r="W509" s="0"/>
      <c r="X509" s="0"/>
      <c r="AMI509" s="0"/>
      <c r="AMJ509" s="0"/>
    </row>
    <row collapsed="false" customFormat="true" customHeight="false" hidden="false" ht="12.65" outlineLevel="0" r="510" s="1">
      <c r="A510" s="3" t="s">
        <v>441</v>
      </c>
      <c r="B510" s="3" t="s">
        <v>466</v>
      </c>
      <c r="C510" s="3" t="n">
        <v>0</v>
      </c>
      <c r="D510" s="3" t="n">
        <v>4</v>
      </c>
      <c r="E510" s="3"/>
      <c r="F510" s="1" t="n">
        <f aca="false">COUNTA(G510:AJ510)</f>
        <v>0</v>
      </c>
      <c r="K510" s="0"/>
      <c r="L510" s="0"/>
      <c r="O510" s="0"/>
      <c r="P510" s="0"/>
      <c r="Q510" s="0"/>
      <c r="R510" s="0"/>
      <c r="S510" s="0"/>
      <c r="T510" s="0"/>
      <c r="V510" s="0"/>
      <c r="W510" s="0"/>
      <c r="X510" s="0"/>
      <c r="AMI510" s="0"/>
      <c r="AMJ510" s="0"/>
    </row>
    <row collapsed="false" customFormat="true" customHeight="false" hidden="false" ht="12.65" outlineLevel="0" r="511" s="1">
      <c r="A511" s="3" t="s">
        <v>441</v>
      </c>
      <c r="B511" s="3" t="s">
        <v>466</v>
      </c>
      <c r="C511" s="3" t="n">
        <v>2</v>
      </c>
      <c r="D511" s="3" t="s">
        <v>10</v>
      </c>
      <c r="E511" s="3" t="n">
        <v>1</v>
      </c>
      <c r="F511" s="1" t="n">
        <f aca="false">COUNTA(G511:AJ511)</f>
        <v>1</v>
      </c>
      <c r="K511" s="0"/>
      <c r="L511" s="0"/>
      <c r="O511" s="0"/>
      <c r="P511" s="0"/>
      <c r="Q511" s="0"/>
      <c r="R511" s="0"/>
      <c r="S511" s="0"/>
      <c r="T511" s="0"/>
      <c r="V511" s="0"/>
      <c r="W511" s="0"/>
      <c r="X511" s="0"/>
      <c r="AA511" s="1" t="n">
        <f aca="false">COUNTIF($G511:$X511, "=Yes")</f>
        <v>0</v>
      </c>
      <c r="AMI511" s="0"/>
      <c r="AMJ511" s="0"/>
    </row>
    <row collapsed="false" customFormat="true" customHeight="false" hidden="false" ht="12.65" outlineLevel="0" r="512" s="1">
      <c r="A512" s="3" t="s">
        <v>441</v>
      </c>
      <c r="B512" s="3" t="s">
        <v>466</v>
      </c>
      <c r="C512" s="3" t="n">
        <v>2</v>
      </c>
      <c r="D512" s="3" t="s">
        <v>8</v>
      </c>
      <c r="E512" s="3" t="n">
        <v>2</v>
      </c>
      <c r="F512" s="1" t="n">
        <f aca="false">COUNTA(G512:AJ512)</f>
        <v>3</v>
      </c>
      <c r="K512" s="0"/>
      <c r="L512" s="0"/>
      <c r="O512" s="0"/>
      <c r="P512" s="0" t="s">
        <v>1284</v>
      </c>
      <c r="Q512" s="0"/>
      <c r="R512" s="0"/>
      <c r="S512" s="0"/>
      <c r="T512" s="0"/>
      <c r="V512" s="0" t="s">
        <v>1284</v>
      </c>
      <c r="W512" s="0"/>
      <c r="X512" s="0"/>
      <c r="AA512" s="1" t="n">
        <f aca="false">COUNTIF($G512:$X512, "=Yes")</f>
        <v>2</v>
      </c>
      <c r="AMI512" s="0"/>
      <c r="AMJ512" s="0"/>
    </row>
    <row collapsed="false" customFormat="true" customHeight="false" hidden="false" ht="12.65" outlineLevel="0" r="513" s="1">
      <c r="A513" s="3" t="s">
        <v>441</v>
      </c>
      <c r="B513" s="3" t="s">
        <v>466</v>
      </c>
      <c r="C513" s="3" t="n">
        <v>2</v>
      </c>
      <c r="D513" s="3" t="s">
        <v>8</v>
      </c>
      <c r="E513" s="3" t="n">
        <v>3</v>
      </c>
      <c r="F513" s="1" t="n">
        <f aca="false">COUNTA(G513:AJ513)</f>
        <v>3</v>
      </c>
      <c r="K513" s="0"/>
      <c r="L513" s="0"/>
      <c r="O513" s="0"/>
      <c r="P513" s="0" t="s">
        <v>1284</v>
      </c>
      <c r="Q513" s="0"/>
      <c r="R513" s="0"/>
      <c r="S513" s="0"/>
      <c r="T513" s="0"/>
      <c r="V513" s="0" t="s">
        <v>1284</v>
      </c>
      <c r="W513" s="0"/>
      <c r="X513" s="0"/>
      <c r="AA513" s="1" t="n">
        <f aca="false">COUNTIF($G513:$X513, "=Yes")</f>
        <v>2</v>
      </c>
      <c r="AMI513" s="0"/>
      <c r="AMJ513" s="0"/>
    </row>
    <row collapsed="false" customFormat="true" customHeight="false" hidden="false" ht="12.65" outlineLevel="0" r="514" s="1">
      <c r="A514" s="3" t="s">
        <v>441</v>
      </c>
      <c r="B514" s="3" t="s">
        <v>466</v>
      </c>
      <c r="C514" s="3" t="n">
        <v>2</v>
      </c>
      <c r="D514" s="3" t="s">
        <v>8</v>
      </c>
      <c r="E514" s="3" t="n">
        <v>4</v>
      </c>
      <c r="F514" s="1" t="n">
        <f aca="false">COUNTA(G514:AJ514)</f>
        <v>3</v>
      </c>
      <c r="K514" s="0"/>
      <c r="L514" s="0"/>
      <c r="O514" s="0"/>
      <c r="P514" s="0" t="s">
        <v>1284</v>
      </c>
      <c r="Q514" s="0"/>
      <c r="R514" s="0"/>
      <c r="S514" s="0"/>
      <c r="T514" s="0"/>
      <c r="V514" s="0" t="s">
        <v>1284</v>
      </c>
      <c r="W514" s="0"/>
      <c r="X514" s="0"/>
      <c r="AA514" s="1" t="n">
        <f aca="false">COUNTIF($G514:$X514, "=Yes")</f>
        <v>2</v>
      </c>
      <c r="AMI514" s="0"/>
      <c r="AMJ514" s="0"/>
    </row>
    <row collapsed="false" customFormat="true" customHeight="false" hidden="false" ht="12.65" outlineLevel="0" r="515" s="1">
      <c r="A515" s="3" t="s">
        <v>441</v>
      </c>
      <c r="B515" s="3" t="s">
        <v>466</v>
      </c>
      <c r="C515" s="3" t="n">
        <v>2</v>
      </c>
      <c r="D515" s="3" t="s">
        <v>12</v>
      </c>
      <c r="E515" s="3" t="n">
        <v>5</v>
      </c>
      <c r="F515" s="1" t="n">
        <f aca="false">COUNTA(G515:AJ515)</f>
        <v>4</v>
      </c>
      <c r="K515" s="0"/>
      <c r="L515" s="0"/>
      <c r="O515" s="0"/>
      <c r="P515" s="0" t="s">
        <v>1284</v>
      </c>
      <c r="Q515" s="0"/>
      <c r="R515" s="0"/>
      <c r="S515" s="0"/>
      <c r="T515" s="0"/>
      <c r="V515" s="0" t="s">
        <v>1284</v>
      </c>
      <c r="W515" s="0" t="s">
        <v>1284</v>
      </c>
      <c r="X515" s="0"/>
      <c r="AA515" s="1" t="n">
        <f aca="false">COUNTIF($G515:$X515, "=Yes")</f>
        <v>3</v>
      </c>
      <c r="AMI515" s="0"/>
      <c r="AMJ515" s="0"/>
    </row>
    <row collapsed="false" customFormat="true" customHeight="false" hidden="false" ht="12.65" outlineLevel="0" r="516" s="1">
      <c r="A516" s="3" t="s">
        <v>441</v>
      </c>
      <c r="B516" s="3" t="s">
        <v>466</v>
      </c>
      <c r="C516" s="3" t="n">
        <v>2</v>
      </c>
      <c r="D516" s="3" t="s">
        <v>8</v>
      </c>
      <c r="E516" s="3" t="n">
        <v>6</v>
      </c>
      <c r="F516" s="1" t="n">
        <f aca="false">COUNTA(G516:AJ516)</f>
        <v>2</v>
      </c>
      <c r="K516" s="0"/>
      <c r="L516" s="0"/>
      <c r="O516" s="0"/>
      <c r="P516" s="0" t="s">
        <v>1284</v>
      </c>
      <c r="Q516" s="0"/>
      <c r="R516" s="0"/>
      <c r="S516" s="0"/>
      <c r="T516" s="0"/>
      <c r="V516" s="0"/>
      <c r="W516" s="0"/>
      <c r="X516" s="0"/>
      <c r="AA516" s="1" t="n">
        <f aca="false">COUNTIF($G516:$X516, "=Yes")</f>
        <v>1</v>
      </c>
      <c r="AMI516" s="0"/>
      <c r="AMJ516" s="0"/>
    </row>
    <row collapsed="false" customFormat="true" customHeight="false" hidden="false" ht="12.65" outlineLevel="0" r="517" s="1">
      <c r="A517" s="3" t="s">
        <v>441</v>
      </c>
      <c r="B517" s="3" t="s">
        <v>466</v>
      </c>
      <c r="C517" s="3" t="n">
        <v>2</v>
      </c>
      <c r="D517" s="3" t="s">
        <v>10</v>
      </c>
      <c r="E517" s="3" t="n">
        <v>7</v>
      </c>
      <c r="F517" s="1" t="n">
        <f aca="false">COUNTA(G517:AJ517)</f>
        <v>1</v>
      </c>
      <c r="K517" s="0"/>
      <c r="L517" s="0"/>
      <c r="O517" s="0"/>
      <c r="P517" s="0"/>
      <c r="Q517" s="0"/>
      <c r="R517" s="0"/>
      <c r="S517" s="0"/>
      <c r="T517" s="0"/>
      <c r="V517" s="0"/>
      <c r="W517" s="0"/>
      <c r="X517" s="0"/>
      <c r="AA517" s="1" t="n">
        <f aca="false">COUNTIF($G517:$X517, "=Yes")</f>
        <v>0</v>
      </c>
      <c r="AMI517" s="0"/>
      <c r="AMJ517" s="0"/>
    </row>
    <row collapsed="false" customFormat="true" customHeight="false" hidden="false" ht="12.65" outlineLevel="0" r="518" s="1">
      <c r="A518" s="3" t="s">
        <v>441</v>
      </c>
      <c r="B518" s="3" t="s">
        <v>466</v>
      </c>
      <c r="C518" s="3" t="n">
        <v>2</v>
      </c>
      <c r="D518" s="3" t="s">
        <v>12</v>
      </c>
      <c r="E518" s="3" t="n">
        <v>8</v>
      </c>
      <c r="F518" s="1" t="n">
        <f aca="false">COUNTA(G518:AJ518)</f>
        <v>1</v>
      </c>
      <c r="K518" s="0"/>
      <c r="L518" s="0"/>
      <c r="O518" s="0"/>
      <c r="P518" s="0"/>
      <c r="Q518" s="0"/>
      <c r="R518" s="0"/>
      <c r="S518" s="0"/>
      <c r="T518" s="0"/>
      <c r="V518" s="0"/>
      <c r="W518" s="0"/>
      <c r="X518" s="0"/>
      <c r="AA518" s="1" t="n">
        <f aca="false">COUNTIF($G518:$X518, "=Yes")</f>
        <v>0</v>
      </c>
      <c r="AMI518" s="0"/>
      <c r="AMJ518" s="0"/>
    </row>
    <row collapsed="false" customFormat="true" customHeight="false" hidden="false" ht="12.65" outlineLevel="0" r="519" s="1">
      <c r="A519" s="3"/>
      <c r="B519" s="3"/>
      <c r="C519" s="3"/>
      <c r="D519" s="3"/>
      <c r="E519" s="3"/>
      <c r="F519" s="1" t="n">
        <f aca="false">COUNTA(G519:AJ519)</f>
        <v>0</v>
      </c>
      <c r="K519" s="0"/>
      <c r="L519" s="0"/>
      <c r="O519" s="0"/>
      <c r="P519" s="0"/>
      <c r="Q519" s="0"/>
      <c r="R519" s="0"/>
      <c r="S519" s="0"/>
      <c r="T519" s="0"/>
      <c r="V519" s="0"/>
      <c r="W519" s="0"/>
      <c r="X519" s="0"/>
      <c r="AMI519" s="0"/>
      <c r="AMJ519" s="0"/>
    </row>
    <row collapsed="false" customFormat="true" customHeight="false" hidden="false" ht="12.65" outlineLevel="0" r="520" s="1">
      <c r="A520" s="3" t="s">
        <v>475</v>
      </c>
      <c r="B520" s="3" t="s">
        <v>476</v>
      </c>
      <c r="C520" s="3" t="n">
        <v>0</v>
      </c>
      <c r="D520" s="3" t="n">
        <v>0</v>
      </c>
      <c r="E520" s="3"/>
      <c r="F520" s="1" t="n">
        <f aca="false">COUNTA(G520:AJ520)</f>
        <v>0</v>
      </c>
      <c r="K520" s="0"/>
      <c r="L520" s="0"/>
      <c r="O520" s="0"/>
      <c r="P520" s="0"/>
      <c r="Q520" s="0"/>
      <c r="R520" s="0"/>
      <c r="S520" s="0"/>
      <c r="T520" s="0"/>
      <c r="V520" s="0"/>
      <c r="W520" s="0"/>
      <c r="X520" s="0"/>
      <c r="AMI520" s="0"/>
      <c r="AMJ520" s="0"/>
    </row>
    <row collapsed="false" customFormat="true" customHeight="false" hidden="false" ht="12.65" outlineLevel="0" r="521" s="1">
      <c r="A521" s="3" t="s">
        <v>475</v>
      </c>
      <c r="B521" s="3" t="s">
        <v>476</v>
      </c>
      <c r="C521" s="3" t="n">
        <v>3</v>
      </c>
      <c r="D521" s="3" t="s">
        <v>12</v>
      </c>
      <c r="E521" s="3" t="n">
        <v>1</v>
      </c>
      <c r="F521" s="1" t="n">
        <f aca="false">COUNTA(G521:AJ521)</f>
        <v>1</v>
      </c>
      <c r="K521" s="0"/>
      <c r="L521" s="0"/>
      <c r="O521" s="0"/>
      <c r="P521" s="0"/>
      <c r="Q521" s="0"/>
      <c r="R521" s="0"/>
      <c r="S521" s="0"/>
      <c r="T521" s="0"/>
      <c r="V521" s="0"/>
      <c r="W521" s="0"/>
      <c r="X521" s="0"/>
      <c r="AA521" s="1" t="n">
        <f aca="false">COUNTIF($G521:$X521, "=Yes")</f>
        <v>0</v>
      </c>
      <c r="AMI521" s="0"/>
      <c r="AMJ521" s="0"/>
    </row>
    <row collapsed="false" customFormat="true" customHeight="false" hidden="false" ht="12.65" outlineLevel="0" r="522" s="1">
      <c r="A522" s="3" t="s">
        <v>475</v>
      </c>
      <c r="B522" s="3" t="s">
        <v>476</v>
      </c>
      <c r="C522" s="3" t="n">
        <v>3</v>
      </c>
      <c r="D522" s="3" t="s">
        <v>8</v>
      </c>
      <c r="E522" s="3" t="n">
        <v>2</v>
      </c>
      <c r="F522" s="1" t="n">
        <f aca="false">COUNTA(G522:AJ522)</f>
        <v>1</v>
      </c>
      <c r="K522" s="0"/>
      <c r="L522" s="0"/>
      <c r="O522" s="0"/>
      <c r="P522" s="0"/>
      <c r="Q522" s="0"/>
      <c r="R522" s="0"/>
      <c r="S522" s="0"/>
      <c r="T522" s="0"/>
      <c r="V522" s="0"/>
      <c r="W522" s="0"/>
      <c r="X522" s="0"/>
      <c r="AA522" s="1" t="n">
        <f aca="false">COUNTIF($G522:$X522, "=Yes")</f>
        <v>0</v>
      </c>
      <c r="AMI522" s="0"/>
      <c r="AMJ522" s="0"/>
    </row>
    <row collapsed="false" customFormat="true" customHeight="false" hidden="false" ht="12.65" outlineLevel="0" r="523" s="1">
      <c r="A523" s="3" t="s">
        <v>475</v>
      </c>
      <c r="B523" s="3" t="s">
        <v>476</v>
      </c>
      <c r="C523" s="3" t="n">
        <v>3</v>
      </c>
      <c r="D523" s="3" t="s">
        <v>8</v>
      </c>
      <c r="E523" s="3" t="n">
        <v>3</v>
      </c>
      <c r="F523" s="1" t="n">
        <f aca="false">COUNTA(G523:AJ523)</f>
        <v>1</v>
      </c>
      <c r="K523" s="0"/>
      <c r="L523" s="0"/>
      <c r="O523" s="0"/>
      <c r="P523" s="0"/>
      <c r="Q523" s="0"/>
      <c r="R523" s="0"/>
      <c r="S523" s="0"/>
      <c r="T523" s="0"/>
      <c r="V523" s="0"/>
      <c r="W523" s="0"/>
      <c r="X523" s="0"/>
      <c r="AA523" s="1" t="n">
        <f aca="false">COUNTIF($G523:$X523, "=Yes")</f>
        <v>0</v>
      </c>
      <c r="AMI523" s="0"/>
      <c r="AMJ523" s="0"/>
    </row>
    <row collapsed="false" customFormat="true" customHeight="false" hidden="false" ht="12.65" outlineLevel="0" r="524" s="1">
      <c r="A524" s="3" t="s">
        <v>475</v>
      </c>
      <c r="B524" s="3" t="s">
        <v>476</v>
      </c>
      <c r="C524" s="3" t="n">
        <v>3</v>
      </c>
      <c r="D524" s="3" t="s">
        <v>12</v>
      </c>
      <c r="E524" s="3" t="n">
        <v>4</v>
      </c>
      <c r="F524" s="1" t="n">
        <f aca="false">COUNTA(G524:AJ524)</f>
        <v>1</v>
      </c>
      <c r="K524" s="0"/>
      <c r="L524" s="0"/>
      <c r="O524" s="0"/>
      <c r="P524" s="0"/>
      <c r="Q524" s="0"/>
      <c r="R524" s="0"/>
      <c r="S524" s="0"/>
      <c r="T524" s="0"/>
      <c r="V524" s="0"/>
      <c r="W524" s="0"/>
      <c r="X524" s="0"/>
      <c r="AA524" s="1" t="n">
        <f aca="false">COUNTIF($G524:$X524, "=Yes")</f>
        <v>0</v>
      </c>
      <c r="AMI524" s="0"/>
      <c r="AMJ524" s="0"/>
    </row>
    <row collapsed="false" customFormat="true" customHeight="false" hidden="false" ht="12.65" outlineLevel="0" r="525" s="1">
      <c r="A525" s="3" t="s">
        <v>475</v>
      </c>
      <c r="B525" s="3" t="s">
        <v>476</v>
      </c>
      <c r="C525" s="3" t="n">
        <v>3</v>
      </c>
      <c r="D525" s="3" t="s">
        <v>12</v>
      </c>
      <c r="E525" s="3" t="n">
        <v>5</v>
      </c>
      <c r="F525" s="1" t="n">
        <f aca="false">COUNTA(G525:AJ525)</f>
        <v>1</v>
      </c>
      <c r="K525" s="0"/>
      <c r="L525" s="0"/>
      <c r="O525" s="0"/>
      <c r="P525" s="0"/>
      <c r="Q525" s="0"/>
      <c r="R525" s="0"/>
      <c r="S525" s="0"/>
      <c r="T525" s="0"/>
      <c r="V525" s="0"/>
      <c r="W525" s="0"/>
      <c r="X525" s="0"/>
      <c r="AA525" s="1" t="n">
        <f aca="false">COUNTIF($G525:$X525, "=Yes")</f>
        <v>0</v>
      </c>
      <c r="AMI525" s="0"/>
      <c r="AMJ525" s="0"/>
    </row>
    <row collapsed="false" customFormat="true" customHeight="false" hidden="false" ht="12.65" outlineLevel="0" r="526" s="1">
      <c r="A526" s="3"/>
      <c r="B526" s="3"/>
      <c r="C526" s="3"/>
      <c r="D526" s="38"/>
      <c r="E526" s="3"/>
      <c r="F526" s="1" t="n">
        <f aca="false">COUNTA(G526:AJ526)</f>
        <v>0</v>
      </c>
      <c r="K526" s="0"/>
      <c r="L526" s="0"/>
      <c r="O526" s="0"/>
      <c r="P526" s="0"/>
      <c r="Q526" s="0"/>
      <c r="R526" s="0"/>
      <c r="S526" s="0"/>
      <c r="T526" s="0"/>
      <c r="V526" s="0"/>
      <c r="W526" s="0"/>
      <c r="X526" s="0"/>
      <c r="AMI526" s="0"/>
      <c r="AMJ526" s="0"/>
    </row>
    <row collapsed="false" customFormat="true" customHeight="false" hidden="false" ht="12.65" outlineLevel="0" r="527" s="1">
      <c r="A527" s="3" t="s">
        <v>441</v>
      </c>
      <c r="B527" s="3" t="s">
        <v>482</v>
      </c>
      <c r="C527" s="3" t="n">
        <v>0</v>
      </c>
      <c r="D527" s="4" t="n">
        <v>0</v>
      </c>
      <c r="E527" s="3"/>
      <c r="F527" s="1" t="n">
        <f aca="false">COUNTA(G527:AJ527)</f>
        <v>0</v>
      </c>
      <c r="K527" s="0"/>
      <c r="L527" s="0"/>
      <c r="O527" s="0"/>
      <c r="P527" s="0"/>
      <c r="Q527" s="0"/>
      <c r="R527" s="0"/>
      <c r="S527" s="0"/>
      <c r="T527" s="0"/>
      <c r="V527" s="0"/>
      <c r="W527" s="0"/>
      <c r="X527" s="0"/>
      <c r="AMI527" s="0"/>
      <c r="AMJ527" s="0"/>
    </row>
    <row collapsed="false" customFormat="true" customHeight="false" hidden="false" ht="12.65" outlineLevel="0" r="528" s="1">
      <c r="A528" s="3" t="s">
        <v>441</v>
      </c>
      <c r="B528" s="3" t="s">
        <v>482</v>
      </c>
      <c r="C528" s="3" t="n">
        <v>3</v>
      </c>
      <c r="D528" s="3" t="s">
        <v>12</v>
      </c>
      <c r="E528" s="3" t="n">
        <v>1</v>
      </c>
      <c r="F528" s="1" t="n">
        <f aca="false">COUNTA(G528:AJ528)</f>
        <v>1</v>
      </c>
      <c r="K528" s="0"/>
      <c r="L528" s="0"/>
      <c r="O528" s="0"/>
      <c r="P528" s="0"/>
      <c r="Q528" s="0"/>
      <c r="R528" s="0"/>
      <c r="S528" s="0"/>
      <c r="T528" s="0"/>
      <c r="V528" s="0"/>
      <c r="W528" s="0"/>
      <c r="X528" s="0"/>
      <c r="AA528" s="1" t="n">
        <f aca="false">COUNTIF($G528:$X528, "=Yes")</f>
        <v>0</v>
      </c>
      <c r="AMI528" s="0"/>
      <c r="AMJ528" s="0"/>
    </row>
    <row collapsed="false" customFormat="true" customHeight="false" hidden="false" ht="12.65" outlineLevel="0" r="529" s="1">
      <c r="A529" s="3" t="s">
        <v>441</v>
      </c>
      <c r="B529" s="3" t="s">
        <v>482</v>
      </c>
      <c r="C529" s="3" t="n">
        <v>3</v>
      </c>
      <c r="D529" s="3" t="s">
        <v>12</v>
      </c>
      <c r="E529" s="3" t="n">
        <v>2</v>
      </c>
      <c r="F529" s="1" t="n">
        <f aca="false">COUNTA(G529:AJ529)</f>
        <v>1</v>
      </c>
      <c r="K529" s="0"/>
      <c r="L529" s="0"/>
      <c r="O529" s="0"/>
      <c r="P529" s="0"/>
      <c r="Q529" s="0"/>
      <c r="R529" s="0"/>
      <c r="S529" s="0"/>
      <c r="T529" s="0"/>
      <c r="V529" s="0"/>
      <c r="W529" s="0"/>
      <c r="X529" s="0"/>
      <c r="AA529" s="1" t="n">
        <f aca="false">COUNTIF($G529:$X529, "=Yes")</f>
        <v>0</v>
      </c>
      <c r="AMI529" s="0"/>
      <c r="AMJ529" s="0"/>
    </row>
    <row collapsed="false" customFormat="true" customHeight="false" hidden="false" ht="12.65" outlineLevel="0" r="530" s="1">
      <c r="A530" s="3" t="s">
        <v>441</v>
      </c>
      <c r="B530" s="3" t="s">
        <v>482</v>
      </c>
      <c r="C530" s="3" t="n">
        <v>3</v>
      </c>
      <c r="D530" s="3" t="s">
        <v>12</v>
      </c>
      <c r="E530" s="3" t="n">
        <v>3</v>
      </c>
      <c r="F530" s="1" t="n">
        <f aca="false">COUNTA(G530:AJ530)</f>
        <v>1</v>
      </c>
      <c r="K530" s="0"/>
      <c r="L530" s="0"/>
      <c r="O530" s="0"/>
      <c r="P530" s="0"/>
      <c r="Q530" s="0"/>
      <c r="R530" s="0"/>
      <c r="S530" s="0"/>
      <c r="T530" s="0"/>
      <c r="V530" s="0"/>
      <c r="W530" s="0"/>
      <c r="X530" s="0"/>
      <c r="AA530" s="1" t="n">
        <f aca="false">COUNTIF($G530:$X530, "=Yes")</f>
        <v>0</v>
      </c>
      <c r="AMI530" s="0"/>
      <c r="AMJ530" s="0"/>
    </row>
    <row collapsed="false" customFormat="true" customHeight="false" hidden="false" ht="12.65" outlineLevel="0" r="531" s="1">
      <c r="A531" s="3" t="s">
        <v>441</v>
      </c>
      <c r="B531" s="3" t="s">
        <v>482</v>
      </c>
      <c r="C531" s="3" t="n">
        <v>3</v>
      </c>
      <c r="D531" s="3" t="s">
        <v>12</v>
      </c>
      <c r="E531" s="3" t="n">
        <v>4</v>
      </c>
      <c r="F531" s="1" t="n">
        <f aca="false">COUNTA(G531:AJ531)</f>
        <v>1</v>
      </c>
      <c r="K531" s="0"/>
      <c r="L531" s="0"/>
      <c r="O531" s="0"/>
      <c r="P531" s="0"/>
      <c r="Q531" s="0"/>
      <c r="R531" s="0"/>
      <c r="S531" s="0"/>
      <c r="T531" s="0"/>
      <c r="V531" s="0"/>
      <c r="W531" s="0"/>
      <c r="X531" s="0"/>
      <c r="AA531" s="1" t="n">
        <f aca="false">COUNTIF($G531:$X531, "=Yes")</f>
        <v>0</v>
      </c>
      <c r="AMI531" s="0"/>
      <c r="AMJ531" s="0"/>
    </row>
    <row collapsed="false" customFormat="true" customHeight="false" hidden="false" ht="12.65" outlineLevel="0" r="532" s="1">
      <c r="A532" s="3" t="s">
        <v>441</v>
      </c>
      <c r="B532" s="3" t="s">
        <v>482</v>
      </c>
      <c r="C532" s="3" t="n">
        <v>3</v>
      </c>
      <c r="D532" s="3" t="s">
        <v>12</v>
      </c>
      <c r="E532" s="3" t="n">
        <v>5</v>
      </c>
      <c r="F532" s="1" t="n">
        <f aca="false">COUNTA(G532:AJ532)</f>
        <v>1</v>
      </c>
      <c r="K532" s="0"/>
      <c r="L532" s="0"/>
      <c r="O532" s="0"/>
      <c r="P532" s="0"/>
      <c r="Q532" s="0"/>
      <c r="R532" s="0"/>
      <c r="S532" s="0"/>
      <c r="T532" s="0"/>
      <c r="V532" s="0"/>
      <c r="W532" s="0"/>
      <c r="X532" s="0"/>
      <c r="AA532" s="1" t="n">
        <f aca="false">COUNTIF($G532:$X532, "=Yes")</f>
        <v>0</v>
      </c>
      <c r="AMI532" s="0"/>
      <c r="AMJ532" s="0"/>
    </row>
    <row collapsed="false" customFormat="true" customHeight="false" hidden="false" ht="12.65" outlineLevel="0" r="533" s="1">
      <c r="A533" s="3" t="s">
        <v>441</v>
      </c>
      <c r="B533" s="3" t="s">
        <v>482</v>
      </c>
      <c r="C533" s="3" t="n">
        <v>3</v>
      </c>
      <c r="D533" s="3" t="s">
        <v>10</v>
      </c>
      <c r="E533" s="3" t="n">
        <v>6</v>
      </c>
      <c r="F533" s="1" t="n">
        <f aca="false">COUNTA(G533:AJ533)</f>
        <v>1</v>
      </c>
      <c r="K533" s="0"/>
      <c r="L533" s="0"/>
      <c r="O533" s="0"/>
      <c r="P533" s="0"/>
      <c r="Q533" s="0"/>
      <c r="R533" s="0"/>
      <c r="S533" s="0"/>
      <c r="T533" s="0"/>
      <c r="V533" s="0"/>
      <c r="W533" s="0"/>
      <c r="X533" s="0"/>
      <c r="AA533" s="1" t="n">
        <f aca="false">COUNTIF($G533:$X533, "=Yes")</f>
        <v>0</v>
      </c>
      <c r="AMI533" s="0"/>
      <c r="AMJ533" s="0"/>
    </row>
    <row collapsed="false" customFormat="true" customHeight="false" hidden="false" ht="12.65" outlineLevel="0" r="534" s="1">
      <c r="A534" s="3" t="s">
        <v>441</v>
      </c>
      <c r="B534" s="3" t="s">
        <v>482</v>
      </c>
      <c r="C534" s="3" t="n">
        <v>3</v>
      </c>
      <c r="D534" s="3" t="s">
        <v>12</v>
      </c>
      <c r="E534" s="3" t="n">
        <v>7</v>
      </c>
      <c r="F534" s="1" t="n">
        <f aca="false">COUNTA(G534:AJ534)</f>
        <v>1</v>
      </c>
      <c r="K534" s="0"/>
      <c r="L534" s="0"/>
      <c r="O534" s="0"/>
      <c r="P534" s="0"/>
      <c r="Q534" s="0"/>
      <c r="R534" s="0"/>
      <c r="S534" s="0"/>
      <c r="T534" s="0"/>
      <c r="V534" s="0"/>
      <c r="W534" s="0"/>
      <c r="X534" s="0"/>
      <c r="AA534" s="1" t="n">
        <f aca="false">COUNTIF($G534:$X534, "=Yes")</f>
        <v>0</v>
      </c>
      <c r="AMI534" s="0"/>
      <c r="AMJ534" s="0"/>
    </row>
    <row collapsed="false" customFormat="true" customHeight="false" hidden="false" ht="12.65" outlineLevel="0" r="535" s="1">
      <c r="A535" s="3" t="s">
        <v>441</v>
      </c>
      <c r="B535" s="3" t="s">
        <v>482</v>
      </c>
      <c r="C535" s="3" t="n">
        <v>3</v>
      </c>
      <c r="D535" s="3" t="s">
        <v>12</v>
      </c>
      <c r="E535" s="3" t="n">
        <v>8</v>
      </c>
      <c r="F535" s="1" t="n">
        <f aca="false">COUNTA(G535:AJ535)</f>
        <v>1</v>
      </c>
      <c r="K535" s="0"/>
      <c r="L535" s="0"/>
      <c r="O535" s="0"/>
      <c r="P535" s="0"/>
      <c r="Q535" s="0"/>
      <c r="R535" s="0"/>
      <c r="S535" s="0"/>
      <c r="T535" s="0"/>
      <c r="V535" s="0"/>
      <c r="W535" s="0"/>
      <c r="X535" s="0"/>
      <c r="AA535" s="1" t="n">
        <f aca="false">COUNTIF($G535:$X535, "=Yes")</f>
        <v>0</v>
      </c>
      <c r="AMI535" s="0"/>
      <c r="AMJ535" s="0"/>
    </row>
    <row collapsed="false" customFormat="true" customHeight="false" hidden="false" ht="12.65" outlineLevel="0" r="536" s="1">
      <c r="A536" s="3" t="s">
        <v>441</v>
      </c>
      <c r="B536" s="3" t="s">
        <v>482</v>
      </c>
      <c r="C536" s="3" t="n">
        <v>3</v>
      </c>
      <c r="D536" s="3" t="s">
        <v>10</v>
      </c>
      <c r="E536" s="3" t="n">
        <v>9</v>
      </c>
      <c r="F536" s="1" t="n">
        <f aca="false">COUNTA(G536:AJ536)</f>
        <v>1</v>
      </c>
      <c r="K536" s="0"/>
      <c r="L536" s="0"/>
      <c r="O536" s="0"/>
      <c r="P536" s="0"/>
      <c r="Q536" s="0"/>
      <c r="R536" s="0"/>
      <c r="S536" s="0"/>
      <c r="T536" s="0"/>
      <c r="V536" s="0"/>
      <c r="W536" s="0"/>
      <c r="X536" s="0"/>
      <c r="AA536" s="1" t="n">
        <f aca="false">COUNTIF($G536:$X536, "=Yes")</f>
        <v>0</v>
      </c>
      <c r="AMI536" s="0"/>
      <c r="AMJ536" s="0"/>
    </row>
    <row collapsed="false" customFormat="true" customHeight="false" hidden="false" ht="12.65" outlineLevel="0" r="537" s="1">
      <c r="A537" s="3" t="s">
        <v>441</v>
      </c>
      <c r="B537" s="3" t="s">
        <v>482</v>
      </c>
      <c r="C537" s="3" t="n">
        <v>3</v>
      </c>
      <c r="D537" s="3" t="s">
        <v>10</v>
      </c>
      <c r="E537" s="3" t="n">
        <v>10</v>
      </c>
      <c r="F537" s="1" t="n">
        <f aca="false">COUNTA(G537:AJ537)</f>
        <v>1</v>
      </c>
      <c r="K537" s="0"/>
      <c r="L537" s="0"/>
      <c r="O537" s="0"/>
      <c r="P537" s="0"/>
      <c r="Q537" s="0"/>
      <c r="R537" s="0"/>
      <c r="S537" s="0"/>
      <c r="T537" s="0"/>
      <c r="V537" s="0"/>
      <c r="W537" s="0"/>
      <c r="X537" s="0"/>
      <c r="AA537" s="1" t="n">
        <f aca="false">COUNTIF($G537:$X537, "=Yes")</f>
        <v>0</v>
      </c>
      <c r="AMI537" s="0"/>
      <c r="AMJ537" s="0"/>
    </row>
    <row collapsed="false" customFormat="true" customHeight="false" hidden="false" ht="12.65" outlineLevel="0" r="538" s="1">
      <c r="A538" s="3" t="s">
        <v>441</v>
      </c>
      <c r="B538" s="3" t="s">
        <v>482</v>
      </c>
      <c r="C538" s="3" t="n">
        <v>3</v>
      </c>
      <c r="D538" s="3" t="s">
        <v>8</v>
      </c>
      <c r="E538" s="3" t="n">
        <v>11</v>
      </c>
      <c r="F538" s="1" t="n">
        <f aca="false">COUNTA(G538:AJ538)</f>
        <v>1</v>
      </c>
      <c r="K538" s="0"/>
      <c r="L538" s="0"/>
      <c r="O538" s="0"/>
      <c r="P538" s="0"/>
      <c r="Q538" s="0"/>
      <c r="R538" s="0"/>
      <c r="S538" s="0"/>
      <c r="T538" s="0"/>
      <c r="V538" s="0"/>
      <c r="W538" s="0"/>
      <c r="X538" s="0"/>
      <c r="AA538" s="1" t="n">
        <f aca="false">COUNTIF($G538:$X538, "=Yes")</f>
        <v>0</v>
      </c>
      <c r="AMI538" s="0"/>
      <c r="AMJ538" s="0"/>
    </row>
    <row collapsed="false" customFormat="true" customHeight="false" hidden="false" ht="12.65" outlineLevel="0" r="539" s="1">
      <c r="A539" s="3" t="s">
        <v>441</v>
      </c>
      <c r="B539" s="3" t="s">
        <v>482</v>
      </c>
      <c r="C539" s="3" t="n">
        <v>3</v>
      </c>
      <c r="D539" s="3" t="s">
        <v>8</v>
      </c>
      <c r="E539" s="3" t="n">
        <v>12</v>
      </c>
      <c r="F539" s="1" t="n">
        <f aca="false">COUNTA(G539:AJ539)</f>
        <v>1</v>
      </c>
      <c r="K539" s="0"/>
      <c r="L539" s="0"/>
      <c r="O539" s="0"/>
      <c r="P539" s="0"/>
      <c r="Q539" s="0"/>
      <c r="R539" s="0"/>
      <c r="S539" s="0"/>
      <c r="T539" s="0"/>
      <c r="V539" s="0"/>
      <c r="W539" s="0"/>
      <c r="X539" s="0"/>
      <c r="AA539" s="1" t="n">
        <f aca="false">COUNTIF($G539:$X539, "=Yes")</f>
        <v>0</v>
      </c>
      <c r="AMI539" s="0"/>
      <c r="AMJ539" s="0"/>
    </row>
    <row collapsed="false" customFormat="true" customHeight="false" hidden="false" ht="12.65" outlineLevel="0" r="540" s="1">
      <c r="A540" s="3" t="s">
        <v>441</v>
      </c>
      <c r="B540" s="3" t="s">
        <v>482</v>
      </c>
      <c r="C540" s="3" t="n">
        <v>3</v>
      </c>
      <c r="D540" s="3" t="s">
        <v>8</v>
      </c>
      <c r="E540" s="3" t="n">
        <v>13</v>
      </c>
      <c r="F540" s="1" t="n">
        <f aca="false">COUNTA(G540:AJ540)</f>
        <v>1</v>
      </c>
      <c r="K540" s="0"/>
      <c r="L540" s="0"/>
      <c r="O540" s="0"/>
      <c r="P540" s="0"/>
      <c r="Q540" s="0"/>
      <c r="R540" s="0"/>
      <c r="S540" s="0"/>
      <c r="T540" s="0"/>
      <c r="V540" s="0"/>
      <c r="W540" s="0"/>
      <c r="X540" s="0"/>
      <c r="AA540" s="1" t="n">
        <f aca="false">COUNTIF($G540:$X540, "=Yes")</f>
        <v>0</v>
      </c>
      <c r="AMI540" s="0"/>
      <c r="AMJ540" s="0"/>
    </row>
    <row collapsed="false" customFormat="true" customHeight="false" hidden="false" ht="12.65" outlineLevel="0" r="541" s="1">
      <c r="A541" s="3"/>
      <c r="B541" s="3"/>
      <c r="C541" s="3"/>
      <c r="E541" s="3"/>
      <c r="F541" s="1" t="n">
        <f aca="false">COUNTA(G541:AJ541)</f>
        <v>0</v>
      </c>
      <c r="K541" s="0"/>
      <c r="L541" s="0"/>
      <c r="O541" s="0"/>
      <c r="P541" s="0"/>
      <c r="Q541" s="0"/>
      <c r="R541" s="0"/>
      <c r="S541" s="0"/>
      <c r="T541" s="0"/>
      <c r="V541" s="0"/>
      <c r="W541" s="0"/>
      <c r="X541" s="0"/>
      <c r="AMI541" s="0"/>
      <c r="AMJ541" s="0"/>
    </row>
    <row collapsed="false" customFormat="true" customHeight="false" hidden="false" ht="12.65" outlineLevel="0" r="542" s="1">
      <c r="A542" s="3" t="s">
        <v>441</v>
      </c>
      <c r="B542" s="3" t="s">
        <v>496</v>
      </c>
      <c r="C542" s="3" t="n">
        <v>0</v>
      </c>
      <c r="D542" s="4" t="n">
        <v>0</v>
      </c>
      <c r="E542" s="3"/>
      <c r="F542" s="1" t="n">
        <f aca="false">COUNTA(G542:AJ542)</f>
        <v>0</v>
      </c>
      <c r="K542" s="0"/>
      <c r="L542" s="0"/>
      <c r="O542" s="0"/>
      <c r="P542" s="0"/>
      <c r="Q542" s="0"/>
      <c r="R542" s="0"/>
      <c r="S542" s="0"/>
      <c r="T542" s="0"/>
      <c r="V542" s="0"/>
      <c r="W542" s="0"/>
      <c r="X542" s="0"/>
      <c r="AMI542" s="0"/>
      <c r="AMJ542" s="0"/>
    </row>
    <row collapsed="false" customFormat="true" customHeight="false" hidden="false" ht="12.65" outlineLevel="0" r="543" s="1">
      <c r="A543" s="3" t="s">
        <v>441</v>
      </c>
      <c r="B543" s="3" t="s">
        <v>496</v>
      </c>
      <c r="C543" s="3" t="n">
        <v>3</v>
      </c>
      <c r="D543" s="3" t="s">
        <v>12</v>
      </c>
      <c r="E543" s="3" t="n">
        <v>1</v>
      </c>
      <c r="F543" s="1" t="n">
        <f aca="false">COUNTA(G543:AJ543)</f>
        <v>1</v>
      </c>
      <c r="K543" s="0"/>
      <c r="L543" s="0"/>
      <c r="O543" s="0"/>
      <c r="P543" s="0"/>
      <c r="Q543" s="0"/>
      <c r="R543" s="0"/>
      <c r="S543" s="0"/>
      <c r="T543" s="0"/>
      <c r="V543" s="0"/>
      <c r="W543" s="0"/>
      <c r="X543" s="0"/>
      <c r="AA543" s="1" t="n">
        <f aca="false">COUNTIF($G543:$X543, "=Yes")</f>
        <v>0</v>
      </c>
      <c r="AMI543" s="0"/>
      <c r="AMJ543" s="0"/>
    </row>
    <row collapsed="false" customFormat="true" customHeight="false" hidden="false" ht="12.65" outlineLevel="0" r="544" s="1">
      <c r="A544" s="3" t="s">
        <v>441</v>
      </c>
      <c r="B544" s="3" t="s">
        <v>496</v>
      </c>
      <c r="C544" s="3" t="n">
        <v>3</v>
      </c>
      <c r="D544" s="3" t="s">
        <v>12</v>
      </c>
      <c r="E544" s="3" t="n">
        <v>2</v>
      </c>
      <c r="F544" s="1" t="n">
        <f aca="false">COUNTA(G544:AJ544)</f>
        <v>3</v>
      </c>
      <c r="K544" s="0"/>
      <c r="L544" s="0"/>
      <c r="O544" s="0"/>
      <c r="P544" s="0" t="s">
        <v>1284</v>
      </c>
      <c r="Q544" s="0"/>
      <c r="R544" s="0"/>
      <c r="S544" s="0"/>
      <c r="T544" s="0"/>
      <c r="V544" s="0" t="s">
        <v>1284</v>
      </c>
      <c r="W544" s="0"/>
      <c r="X544" s="0"/>
      <c r="AA544" s="1" t="n">
        <f aca="false">COUNTIF($G544:$X544, "=Yes")</f>
        <v>2</v>
      </c>
      <c r="AMI544" s="0"/>
      <c r="AMJ544" s="0"/>
    </row>
    <row collapsed="false" customFormat="true" customHeight="false" hidden="false" ht="12.65" outlineLevel="0" r="545" s="1">
      <c r="A545" s="3" t="s">
        <v>441</v>
      </c>
      <c r="B545" s="3" t="s">
        <v>496</v>
      </c>
      <c r="C545" s="3" t="n">
        <v>3</v>
      </c>
      <c r="D545" s="3" t="s">
        <v>10</v>
      </c>
      <c r="E545" s="3" t="n">
        <v>3</v>
      </c>
      <c r="F545" s="1" t="n">
        <f aca="false">COUNTA(G545:AJ545)</f>
        <v>3</v>
      </c>
      <c r="K545" s="0"/>
      <c r="L545" s="0"/>
      <c r="O545" s="0"/>
      <c r="P545" s="0" t="s">
        <v>1284</v>
      </c>
      <c r="Q545" s="0"/>
      <c r="R545" s="0"/>
      <c r="S545" s="0"/>
      <c r="T545" s="0"/>
      <c r="V545" s="0"/>
      <c r="W545" s="0" t="s">
        <v>1284</v>
      </c>
      <c r="X545" s="0"/>
      <c r="AA545" s="1" t="n">
        <f aca="false">COUNTIF($G545:$X545, "=Yes")</f>
        <v>2</v>
      </c>
      <c r="AMI545" s="0"/>
      <c r="AMJ545" s="0"/>
    </row>
    <row collapsed="false" customFormat="true" customHeight="false" hidden="false" ht="12.65" outlineLevel="0" r="546" s="1">
      <c r="A546" s="3" t="s">
        <v>441</v>
      </c>
      <c r="B546" s="3" t="s">
        <v>496</v>
      </c>
      <c r="C546" s="3" t="n">
        <v>3</v>
      </c>
      <c r="D546" s="3" t="s">
        <v>12</v>
      </c>
      <c r="E546" s="3" t="n">
        <v>4</v>
      </c>
      <c r="F546" s="1" t="n">
        <f aca="false">COUNTA(G546:AJ546)</f>
        <v>1</v>
      </c>
      <c r="K546" s="0"/>
      <c r="L546" s="0"/>
      <c r="O546" s="0"/>
      <c r="P546" s="0"/>
      <c r="Q546" s="0"/>
      <c r="R546" s="0"/>
      <c r="S546" s="0"/>
      <c r="T546" s="0"/>
      <c r="V546" s="0"/>
      <c r="W546" s="0"/>
      <c r="X546" s="0"/>
      <c r="AA546" s="1" t="n">
        <f aca="false">COUNTIF($G546:$X546, "=Yes")</f>
        <v>0</v>
      </c>
      <c r="AMI546" s="0"/>
      <c r="AMJ546" s="0"/>
    </row>
    <row collapsed="false" customFormat="true" customHeight="false" hidden="false" ht="12.65" outlineLevel="0" r="547" s="1">
      <c r="A547" s="3" t="s">
        <v>441</v>
      </c>
      <c r="B547" s="3" t="s">
        <v>496</v>
      </c>
      <c r="C547" s="3" t="n">
        <v>3</v>
      </c>
      <c r="D547" s="3" t="s">
        <v>12</v>
      </c>
      <c r="E547" s="3" t="n">
        <v>5</v>
      </c>
      <c r="F547" s="1" t="n">
        <f aca="false">COUNTA(G547:AJ547)</f>
        <v>3</v>
      </c>
      <c r="K547" s="0"/>
      <c r="L547" s="0"/>
      <c r="O547" s="0"/>
      <c r="P547" s="0" t="s">
        <v>1284</v>
      </c>
      <c r="Q547" s="0"/>
      <c r="R547" s="0"/>
      <c r="S547" s="0"/>
      <c r="T547" s="0"/>
      <c r="V547" s="0" t="s">
        <v>1284</v>
      </c>
      <c r="W547" s="0"/>
      <c r="X547" s="0"/>
      <c r="AA547" s="1" t="n">
        <f aca="false">COUNTIF($G547:$X547, "=Yes")</f>
        <v>2</v>
      </c>
      <c r="AMI547" s="0"/>
      <c r="AMJ547" s="0"/>
    </row>
    <row collapsed="false" customFormat="true" customHeight="false" hidden="false" ht="12.65" outlineLevel="0" r="548" s="1">
      <c r="A548" s="3" t="s">
        <v>441</v>
      </c>
      <c r="B548" s="3" t="s">
        <v>496</v>
      </c>
      <c r="C548" s="3" t="n">
        <v>3</v>
      </c>
      <c r="D548" s="3" t="s">
        <v>12</v>
      </c>
      <c r="E548" s="3" t="n">
        <v>6</v>
      </c>
      <c r="F548" s="1" t="n">
        <f aca="false">COUNTA(G548:AJ548)</f>
        <v>1</v>
      </c>
      <c r="K548" s="0"/>
      <c r="L548" s="0"/>
      <c r="O548" s="0"/>
      <c r="P548" s="0"/>
      <c r="Q548" s="0"/>
      <c r="R548" s="0"/>
      <c r="S548" s="0"/>
      <c r="T548" s="0"/>
      <c r="V548" s="0"/>
      <c r="W548" s="0"/>
      <c r="X548" s="0"/>
      <c r="AA548" s="1" t="n">
        <f aca="false">COUNTIF($G548:$X548, "=Yes")</f>
        <v>0</v>
      </c>
      <c r="AMI548" s="0"/>
      <c r="AMJ548" s="0"/>
    </row>
    <row collapsed="false" customFormat="true" customHeight="false" hidden="false" ht="12.65" outlineLevel="0" r="549" s="1">
      <c r="A549" s="3"/>
      <c r="B549" s="3"/>
      <c r="C549" s="3"/>
      <c r="D549" s="38"/>
      <c r="E549" s="3"/>
      <c r="F549" s="1" t="n">
        <f aca="false">COUNTA(G549:AJ549)</f>
        <v>0</v>
      </c>
      <c r="K549" s="0"/>
      <c r="L549" s="0"/>
      <c r="O549" s="0"/>
      <c r="P549" s="0"/>
      <c r="Q549" s="0"/>
      <c r="R549" s="0"/>
      <c r="S549" s="0"/>
      <c r="T549" s="0"/>
      <c r="V549" s="0"/>
      <c r="W549" s="0"/>
      <c r="X549" s="0"/>
      <c r="AMI549" s="0"/>
      <c r="AMJ549" s="0"/>
    </row>
    <row collapsed="false" customFormat="true" customHeight="false" hidden="false" ht="12.65" outlineLevel="0" r="550" s="1">
      <c r="A550" s="3" t="s">
        <v>441</v>
      </c>
      <c r="B550" s="3" t="s">
        <v>503</v>
      </c>
      <c r="C550" s="3" t="n">
        <v>0</v>
      </c>
      <c r="D550" s="4" t="n">
        <v>0</v>
      </c>
      <c r="E550" s="3"/>
      <c r="F550" s="1" t="n">
        <f aca="false">COUNTA(G550:AJ550)</f>
        <v>0</v>
      </c>
      <c r="K550" s="0"/>
      <c r="L550" s="0"/>
      <c r="O550" s="0"/>
      <c r="P550" s="0"/>
      <c r="Q550" s="0"/>
      <c r="R550" s="0"/>
      <c r="S550" s="0"/>
      <c r="T550" s="0"/>
      <c r="V550" s="0"/>
      <c r="W550" s="0"/>
      <c r="X550" s="0"/>
      <c r="AMI550" s="0"/>
      <c r="AMJ550" s="0"/>
    </row>
    <row collapsed="false" customFormat="true" customHeight="false" hidden="false" ht="12.65" outlineLevel="0" r="551" s="1">
      <c r="A551" s="3" t="s">
        <v>441</v>
      </c>
      <c r="B551" s="3" t="s">
        <v>503</v>
      </c>
      <c r="C551" s="3" t="n">
        <v>3</v>
      </c>
      <c r="D551" s="3" t="s">
        <v>12</v>
      </c>
      <c r="E551" s="3" t="n">
        <v>1</v>
      </c>
      <c r="F551" s="1" t="n">
        <f aca="false">COUNTA(G551:AJ551)</f>
        <v>3</v>
      </c>
      <c r="K551" s="0"/>
      <c r="L551" s="0"/>
      <c r="O551" s="0"/>
      <c r="P551" s="0" t="s">
        <v>1284</v>
      </c>
      <c r="Q551" s="0"/>
      <c r="R551" s="0"/>
      <c r="S551" s="0"/>
      <c r="T551" s="0"/>
      <c r="V551" s="0" t="s">
        <v>1284</v>
      </c>
      <c r="W551" s="0"/>
      <c r="X551" s="0"/>
      <c r="AA551" s="1" t="n">
        <f aca="false">COUNTIF($G551:$X551, "=Yes")</f>
        <v>2</v>
      </c>
      <c r="AMI551" s="0"/>
      <c r="AMJ551" s="0"/>
    </row>
    <row collapsed="false" customFormat="true" customHeight="false" hidden="false" ht="12.65" outlineLevel="0" r="552" s="1">
      <c r="A552" s="3" t="s">
        <v>441</v>
      </c>
      <c r="B552" s="3" t="s">
        <v>503</v>
      </c>
      <c r="C552" s="3" t="n">
        <v>3</v>
      </c>
      <c r="D552" s="3" t="s">
        <v>8</v>
      </c>
      <c r="E552" s="3" t="n">
        <v>2</v>
      </c>
      <c r="F552" s="1" t="n">
        <f aca="false">COUNTA(G552:AJ552)</f>
        <v>1</v>
      </c>
      <c r="K552" s="0"/>
      <c r="L552" s="0"/>
      <c r="O552" s="0"/>
      <c r="P552" s="0"/>
      <c r="Q552" s="0"/>
      <c r="R552" s="0"/>
      <c r="S552" s="0"/>
      <c r="T552" s="0"/>
      <c r="V552" s="0"/>
      <c r="W552" s="0"/>
      <c r="X552" s="0"/>
      <c r="AA552" s="1" t="n">
        <f aca="false">COUNTIF($G552:$X552, "=Yes")</f>
        <v>0</v>
      </c>
      <c r="AMI552" s="0"/>
      <c r="AMJ552" s="0"/>
    </row>
    <row collapsed="false" customFormat="true" customHeight="false" hidden="false" ht="12.65" outlineLevel="0" r="553" s="1">
      <c r="A553" s="3" t="s">
        <v>441</v>
      </c>
      <c r="B553" s="3" t="s">
        <v>503</v>
      </c>
      <c r="C553" s="3" t="n">
        <v>3</v>
      </c>
      <c r="D553" s="3" t="s">
        <v>8</v>
      </c>
      <c r="E553" s="3" t="n">
        <v>3</v>
      </c>
      <c r="F553" s="1" t="n">
        <f aca="false">COUNTA(G553:AJ553)</f>
        <v>1</v>
      </c>
      <c r="K553" s="0"/>
      <c r="L553" s="0"/>
      <c r="O553" s="0"/>
      <c r="P553" s="0"/>
      <c r="Q553" s="0"/>
      <c r="R553" s="0"/>
      <c r="S553" s="0"/>
      <c r="T553" s="0"/>
      <c r="V553" s="0"/>
      <c r="W553" s="0"/>
      <c r="X553" s="0"/>
      <c r="AA553" s="1" t="n">
        <f aca="false">COUNTIF($G553:$X553, "=Yes")</f>
        <v>0</v>
      </c>
      <c r="AMI553" s="0"/>
      <c r="AMJ553" s="0"/>
    </row>
    <row collapsed="false" customFormat="true" customHeight="false" hidden="false" ht="12.65" outlineLevel="0" r="554" s="1">
      <c r="A554" s="3" t="s">
        <v>441</v>
      </c>
      <c r="B554" s="3" t="s">
        <v>503</v>
      </c>
      <c r="C554" s="3" t="n">
        <v>3</v>
      </c>
      <c r="D554" s="3" t="s">
        <v>10</v>
      </c>
      <c r="E554" s="3" t="n">
        <v>4</v>
      </c>
      <c r="F554" s="1" t="n">
        <f aca="false">COUNTA(G554:AJ554)</f>
        <v>1</v>
      </c>
      <c r="K554" s="0"/>
      <c r="L554" s="0"/>
      <c r="O554" s="0"/>
      <c r="P554" s="0"/>
      <c r="Q554" s="0"/>
      <c r="R554" s="0"/>
      <c r="S554" s="0"/>
      <c r="T554" s="0"/>
      <c r="V554" s="0"/>
      <c r="W554" s="0"/>
      <c r="X554" s="0"/>
      <c r="AA554" s="1" t="n">
        <f aca="false">COUNTIF($G554:$X554, "=Yes")</f>
        <v>0</v>
      </c>
      <c r="AMI554" s="0"/>
      <c r="AMJ554" s="0"/>
    </row>
    <row collapsed="false" customFormat="true" customHeight="false" hidden="false" ht="12.65" outlineLevel="0" r="555" s="1">
      <c r="A555" s="3" t="s">
        <v>441</v>
      </c>
      <c r="B555" s="3" t="s">
        <v>503</v>
      </c>
      <c r="C555" s="3" t="n">
        <v>3</v>
      </c>
      <c r="D555" s="3" t="s">
        <v>10</v>
      </c>
      <c r="E555" s="3" t="n">
        <v>5</v>
      </c>
      <c r="F555" s="1" t="n">
        <f aca="false">COUNTA(G555:AJ555)</f>
        <v>1</v>
      </c>
      <c r="K555" s="0"/>
      <c r="L555" s="0"/>
      <c r="O555" s="0"/>
      <c r="P555" s="0"/>
      <c r="Q555" s="0"/>
      <c r="R555" s="0"/>
      <c r="S555" s="0"/>
      <c r="T555" s="0"/>
      <c r="V555" s="0"/>
      <c r="W555" s="0"/>
      <c r="X555" s="0"/>
      <c r="AA555" s="1" t="n">
        <f aca="false">COUNTIF($G555:$X555, "=Yes")</f>
        <v>0</v>
      </c>
      <c r="AMI555" s="0"/>
      <c r="AMJ555" s="0"/>
    </row>
    <row collapsed="false" customFormat="true" customHeight="false" hidden="false" ht="12.65" outlineLevel="0" r="556" s="1">
      <c r="A556" s="3" t="s">
        <v>441</v>
      </c>
      <c r="B556" s="3" t="s">
        <v>503</v>
      </c>
      <c r="C556" s="3" t="n">
        <v>3</v>
      </c>
      <c r="D556" s="3" t="s">
        <v>10</v>
      </c>
      <c r="E556" s="3" t="n">
        <v>6</v>
      </c>
      <c r="F556" s="1" t="n">
        <f aca="false">COUNTA(G556:AJ556)</f>
        <v>1</v>
      </c>
      <c r="K556" s="0"/>
      <c r="L556" s="0"/>
      <c r="O556" s="0"/>
      <c r="P556" s="0"/>
      <c r="Q556" s="0"/>
      <c r="R556" s="0"/>
      <c r="S556" s="0"/>
      <c r="T556" s="0"/>
      <c r="V556" s="0"/>
      <c r="W556" s="0"/>
      <c r="X556" s="0"/>
      <c r="AA556" s="1" t="n">
        <f aca="false">COUNTIF($G556:$X556, "=Yes")</f>
        <v>0</v>
      </c>
      <c r="AMI556" s="0"/>
      <c r="AMJ556" s="0"/>
    </row>
    <row collapsed="false" customFormat="true" customHeight="false" hidden="false" ht="12.65" outlineLevel="0" r="557" s="1">
      <c r="A557" s="3" t="s">
        <v>441</v>
      </c>
      <c r="B557" s="3" t="s">
        <v>503</v>
      </c>
      <c r="C557" s="3" t="n">
        <v>3</v>
      </c>
      <c r="D557" s="3" t="s">
        <v>10</v>
      </c>
      <c r="E557" s="3" t="n">
        <v>7</v>
      </c>
      <c r="F557" s="1" t="n">
        <f aca="false">COUNTA(G557:AJ557)</f>
        <v>1</v>
      </c>
      <c r="K557" s="0"/>
      <c r="L557" s="0"/>
      <c r="O557" s="0"/>
      <c r="P557" s="0"/>
      <c r="Q557" s="0"/>
      <c r="R557" s="0"/>
      <c r="S557" s="0"/>
      <c r="T557" s="0"/>
      <c r="V557" s="0"/>
      <c r="W557" s="0"/>
      <c r="X557" s="0"/>
      <c r="AA557" s="1" t="n">
        <f aca="false">COUNTIF($G557:$X557, "=Yes")</f>
        <v>0</v>
      </c>
      <c r="AMI557" s="0"/>
      <c r="AMJ557" s="0"/>
    </row>
    <row collapsed="false" customFormat="true" customHeight="false" hidden="false" ht="12.65" outlineLevel="0" r="558" s="1">
      <c r="A558" s="3"/>
      <c r="B558" s="3"/>
      <c r="C558" s="3"/>
      <c r="E558" s="3"/>
      <c r="F558" s="1" t="n">
        <f aca="false">COUNTA(G558:AJ558)</f>
        <v>0</v>
      </c>
      <c r="K558" s="0"/>
      <c r="L558" s="0"/>
      <c r="O558" s="0"/>
      <c r="P558" s="0"/>
      <c r="Q558" s="0"/>
      <c r="R558" s="0"/>
      <c r="S558" s="0"/>
      <c r="T558" s="0"/>
      <c r="V558" s="0"/>
      <c r="W558" s="0"/>
      <c r="X558" s="0"/>
      <c r="AMI558" s="0"/>
      <c r="AMJ558" s="0"/>
    </row>
    <row collapsed="false" customFormat="true" customHeight="false" hidden="false" ht="12.65" outlineLevel="0" r="559" s="1">
      <c r="A559" s="3" t="s">
        <v>441</v>
      </c>
      <c r="B559" s="3" t="s">
        <v>511</v>
      </c>
      <c r="C559" s="3" t="n">
        <v>0</v>
      </c>
      <c r="D559" s="4" t="n">
        <v>0</v>
      </c>
      <c r="E559" s="3"/>
      <c r="F559" s="1" t="n">
        <f aca="false">COUNTA(G559:AJ559)</f>
        <v>0</v>
      </c>
      <c r="K559" s="0"/>
      <c r="L559" s="0"/>
      <c r="O559" s="0"/>
      <c r="P559" s="0"/>
      <c r="Q559" s="0"/>
      <c r="R559" s="0"/>
      <c r="S559" s="0"/>
      <c r="T559" s="0"/>
      <c r="V559" s="0"/>
      <c r="W559" s="0"/>
      <c r="X559" s="0"/>
      <c r="AMI559" s="0"/>
      <c r="AMJ559" s="0"/>
    </row>
    <row collapsed="false" customFormat="true" customHeight="false" hidden="false" ht="12.65" outlineLevel="0" r="560" s="1">
      <c r="A560" s="3" t="s">
        <v>441</v>
      </c>
      <c r="B560" s="3" t="s">
        <v>511</v>
      </c>
      <c r="C560" s="3" t="n">
        <v>3</v>
      </c>
      <c r="D560" s="3" t="s">
        <v>8</v>
      </c>
      <c r="E560" s="3" t="n">
        <v>1</v>
      </c>
      <c r="F560" s="1" t="n">
        <f aca="false">COUNTA(G560:AJ560)</f>
        <v>1</v>
      </c>
      <c r="K560" s="0"/>
      <c r="L560" s="0"/>
      <c r="O560" s="0"/>
      <c r="P560" s="0"/>
      <c r="Q560" s="0"/>
      <c r="R560" s="0"/>
      <c r="S560" s="0"/>
      <c r="T560" s="0"/>
      <c r="V560" s="0"/>
      <c r="W560" s="0"/>
      <c r="X560" s="0"/>
      <c r="AA560" s="1" t="n">
        <f aca="false">COUNTIF($G560:$X560, "=Yes")</f>
        <v>0</v>
      </c>
      <c r="AMI560" s="0"/>
      <c r="AMJ560" s="0"/>
    </row>
    <row collapsed="false" customFormat="true" customHeight="false" hidden="false" ht="12.65" outlineLevel="0" r="561" s="1">
      <c r="A561" s="3" t="s">
        <v>441</v>
      </c>
      <c r="B561" s="3" t="s">
        <v>511</v>
      </c>
      <c r="C561" s="3" t="n">
        <v>3</v>
      </c>
      <c r="D561" s="3" t="s">
        <v>10</v>
      </c>
      <c r="E561" s="3" t="n">
        <v>2</v>
      </c>
      <c r="F561" s="1" t="n">
        <f aca="false">COUNTA(G561:AJ561)</f>
        <v>1</v>
      </c>
      <c r="K561" s="0"/>
      <c r="L561" s="0"/>
      <c r="O561" s="0"/>
      <c r="P561" s="0"/>
      <c r="Q561" s="0"/>
      <c r="R561" s="0"/>
      <c r="S561" s="0"/>
      <c r="T561" s="0"/>
      <c r="V561" s="0"/>
      <c r="W561" s="0"/>
      <c r="X561" s="0"/>
      <c r="AA561" s="1" t="n">
        <f aca="false">COUNTIF($G561:$X561, "=Yes")</f>
        <v>0</v>
      </c>
      <c r="AMI561" s="0"/>
      <c r="AMJ561" s="0"/>
    </row>
    <row collapsed="false" customFormat="true" customHeight="false" hidden="false" ht="12.65" outlineLevel="0" r="562" s="1">
      <c r="A562" s="3" t="s">
        <v>441</v>
      </c>
      <c r="B562" s="3" t="s">
        <v>511</v>
      </c>
      <c r="C562" s="3" t="n">
        <v>3</v>
      </c>
      <c r="D562" s="3" t="s">
        <v>8</v>
      </c>
      <c r="E562" s="3" t="n">
        <v>3</v>
      </c>
      <c r="F562" s="1" t="n">
        <f aca="false">COUNTA(G562:AJ562)</f>
        <v>1</v>
      </c>
      <c r="K562" s="0"/>
      <c r="L562" s="0"/>
      <c r="O562" s="0"/>
      <c r="P562" s="0"/>
      <c r="Q562" s="0"/>
      <c r="R562" s="0"/>
      <c r="S562" s="0"/>
      <c r="T562" s="0"/>
      <c r="V562" s="0"/>
      <c r="W562" s="0"/>
      <c r="X562" s="0"/>
      <c r="AA562" s="1" t="n">
        <f aca="false">COUNTIF($G562:$X562, "=Yes")</f>
        <v>0</v>
      </c>
      <c r="AMI562" s="0"/>
      <c r="AMJ562" s="0"/>
    </row>
    <row collapsed="false" customFormat="true" customHeight="false" hidden="false" ht="12.65" outlineLevel="0" r="563" s="1">
      <c r="A563" s="3" t="s">
        <v>441</v>
      </c>
      <c r="B563" s="3" t="s">
        <v>511</v>
      </c>
      <c r="C563" s="3" t="n">
        <v>3</v>
      </c>
      <c r="D563" s="3" t="s">
        <v>8</v>
      </c>
      <c r="E563" s="3" t="n">
        <v>4</v>
      </c>
      <c r="F563" s="1" t="n">
        <f aca="false">COUNTA(G563:AJ563)</f>
        <v>1</v>
      </c>
      <c r="K563" s="0"/>
      <c r="L563" s="0"/>
      <c r="O563" s="0"/>
      <c r="P563" s="0"/>
      <c r="Q563" s="0"/>
      <c r="R563" s="0"/>
      <c r="S563" s="0"/>
      <c r="T563" s="0"/>
      <c r="V563" s="0"/>
      <c r="W563" s="0"/>
      <c r="X563" s="0"/>
      <c r="AA563" s="1" t="n">
        <f aca="false">COUNTIF($G563:$X563, "=Yes")</f>
        <v>0</v>
      </c>
      <c r="AMI563" s="0"/>
      <c r="AMJ563" s="0"/>
    </row>
    <row collapsed="false" customFormat="true" customHeight="false" hidden="false" ht="12.65" outlineLevel="0" r="564" s="1">
      <c r="A564" s="3" t="s">
        <v>441</v>
      </c>
      <c r="B564" s="3" t="s">
        <v>511</v>
      </c>
      <c r="C564" s="3" t="n">
        <v>3</v>
      </c>
      <c r="D564" s="3" t="s">
        <v>8</v>
      </c>
      <c r="E564" s="3" t="n">
        <v>5</v>
      </c>
      <c r="F564" s="1" t="n">
        <f aca="false">COUNTA(G564:AJ564)</f>
        <v>1</v>
      </c>
      <c r="K564" s="0"/>
      <c r="L564" s="0"/>
      <c r="O564" s="0"/>
      <c r="P564" s="0"/>
      <c r="Q564" s="0"/>
      <c r="R564" s="0"/>
      <c r="S564" s="0"/>
      <c r="T564" s="0"/>
      <c r="V564" s="0"/>
      <c r="W564" s="0"/>
      <c r="X564" s="0"/>
      <c r="AA564" s="1" t="n">
        <f aca="false">COUNTIF($G564:$X564, "=Yes")</f>
        <v>0</v>
      </c>
      <c r="AMI564" s="0"/>
      <c r="AMJ564" s="0"/>
    </row>
    <row collapsed="false" customFormat="true" customHeight="false" hidden="false" ht="12.65" outlineLevel="0" r="565" s="1">
      <c r="A565" s="3"/>
      <c r="B565" s="3"/>
      <c r="C565" s="3"/>
      <c r="E565" s="3"/>
      <c r="F565" s="1" t="n">
        <f aca="false">COUNTA(G565:AJ565)</f>
        <v>0</v>
      </c>
      <c r="K565" s="0"/>
      <c r="L565" s="0"/>
      <c r="O565" s="0"/>
      <c r="P565" s="0"/>
      <c r="Q565" s="0"/>
      <c r="R565" s="0"/>
      <c r="S565" s="0"/>
      <c r="T565" s="0"/>
      <c r="V565" s="0"/>
      <c r="W565" s="0"/>
      <c r="X565" s="0"/>
      <c r="AMI565" s="0"/>
      <c r="AMJ565" s="0"/>
    </row>
    <row collapsed="false" customFormat="true" customHeight="false" hidden="false" ht="12.65" outlineLevel="0" r="566" s="1">
      <c r="A566" s="3" t="s">
        <v>441</v>
      </c>
      <c r="B566" s="3" t="s">
        <v>517</v>
      </c>
      <c r="C566" s="3" t="n">
        <v>0</v>
      </c>
      <c r="D566" s="4" t="n">
        <v>0</v>
      </c>
      <c r="E566" s="3"/>
      <c r="F566" s="1" t="n">
        <f aca="false">COUNTA(G566:AJ566)</f>
        <v>0</v>
      </c>
      <c r="K566" s="0"/>
      <c r="L566" s="0"/>
      <c r="O566" s="0"/>
      <c r="P566" s="0"/>
      <c r="Q566" s="0"/>
      <c r="R566" s="0"/>
      <c r="S566" s="0"/>
      <c r="T566" s="0"/>
      <c r="V566" s="0"/>
      <c r="W566" s="0"/>
      <c r="X566" s="0"/>
      <c r="AMI566" s="0"/>
      <c r="AMJ566" s="0"/>
    </row>
    <row collapsed="false" customFormat="true" customHeight="false" hidden="false" ht="12.65" outlineLevel="0" r="567" s="1">
      <c r="A567" s="3" t="s">
        <v>441</v>
      </c>
      <c r="B567" s="3" t="s">
        <v>517</v>
      </c>
      <c r="C567" s="3" t="n">
        <v>3</v>
      </c>
      <c r="D567" s="3" t="s">
        <v>8</v>
      </c>
      <c r="E567" s="3" t="n">
        <v>1</v>
      </c>
      <c r="F567" s="1" t="n">
        <f aca="false">COUNTA(G567:AJ567)</f>
        <v>1</v>
      </c>
      <c r="K567" s="0"/>
      <c r="L567" s="0"/>
      <c r="O567" s="0"/>
      <c r="P567" s="0"/>
      <c r="Q567" s="0"/>
      <c r="R567" s="0"/>
      <c r="S567" s="0"/>
      <c r="T567" s="0"/>
      <c r="V567" s="0"/>
      <c r="W567" s="0"/>
      <c r="X567" s="0"/>
      <c r="AA567" s="1" t="n">
        <f aca="false">COUNTIF($G567:$X567, "=Yes")</f>
        <v>0</v>
      </c>
      <c r="AMI567" s="0"/>
      <c r="AMJ567" s="0"/>
    </row>
    <row collapsed="false" customFormat="true" customHeight="false" hidden="false" ht="12.65" outlineLevel="0" r="568" s="1">
      <c r="A568" s="3" t="s">
        <v>441</v>
      </c>
      <c r="B568" s="3" t="s">
        <v>517</v>
      </c>
      <c r="C568" s="3" t="n">
        <v>3</v>
      </c>
      <c r="D568" s="3" t="s">
        <v>8</v>
      </c>
      <c r="E568" s="3" t="n">
        <v>2</v>
      </c>
      <c r="F568" s="1" t="n">
        <f aca="false">COUNTA(G568:AJ568)</f>
        <v>1</v>
      </c>
      <c r="K568" s="0"/>
      <c r="L568" s="0"/>
      <c r="O568" s="0"/>
      <c r="P568" s="0"/>
      <c r="Q568" s="0"/>
      <c r="R568" s="0"/>
      <c r="S568" s="0"/>
      <c r="T568" s="0"/>
      <c r="V568" s="0"/>
      <c r="W568" s="0"/>
      <c r="X568" s="0"/>
      <c r="AA568" s="1" t="n">
        <f aca="false">COUNTIF($G568:$X568, "=Yes")</f>
        <v>0</v>
      </c>
      <c r="AMI568" s="0"/>
      <c r="AMJ568" s="0"/>
    </row>
    <row collapsed="false" customFormat="true" customHeight="false" hidden="false" ht="12.65" outlineLevel="0" r="569" s="1">
      <c r="A569" s="3" t="s">
        <v>441</v>
      </c>
      <c r="B569" s="3" t="s">
        <v>517</v>
      </c>
      <c r="C569" s="3" t="n">
        <v>3</v>
      </c>
      <c r="D569" s="3" t="s">
        <v>10</v>
      </c>
      <c r="E569" s="3" t="n">
        <v>3</v>
      </c>
      <c r="F569" s="1" t="n">
        <f aca="false">COUNTA(G569:AJ569)</f>
        <v>1</v>
      </c>
      <c r="K569" s="0"/>
      <c r="L569" s="0"/>
      <c r="O569" s="0"/>
      <c r="P569" s="0"/>
      <c r="Q569" s="0"/>
      <c r="R569" s="0"/>
      <c r="S569" s="0"/>
      <c r="T569" s="0"/>
      <c r="V569" s="0"/>
      <c r="W569" s="0"/>
      <c r="X569" s="0"/>
      <c r="AA569" s="1" t="n">
        <f aca="false">COUNTIF($G569:$X569, "=Yes")</f>
        <v>0</v>
      </c>
      <c r="AMI569" s="0"/>
      <c r="AMJ569" s="0"/>
    </row>
    <row collapsed="false" customFormat="true" customHeight="false" hidden="false" ht="12.65" outlineLevel="0" r="570" s="1">
      <c r="A570" s="3" t="s">
        <v>441</v>
      </c>
      <c r="B570" s="3" t="s">
        <v>517</v>
      </c>
      <c r="C570" s="3" t="n">
        <v>3</v>
      </c>
      <c r="D570" s="3" t="s">
        <v>12</v>
      </c>
      <c r="E570" s="3" t="n">
        <v>4</v>
      </c>
      <c r="F570" s="1" t="n">
        <f aca="false">COUNTA(G570:AJ570)</f>
        <v>1</v>
      </c>
      <c r="K570" s="0"/>
      <c r="L570" s="0"/>
      <c r="O570" s="0"/>
      <c r="P570" s="0"/>
      <c r="Q570" s="0"/>
      <c r="R570" s="0"/>
      <c r="S570" s="0"/>
      <c r="T570" s="0"/>
      <c r="V570" s="0"/>
      <c r="W570" s="0"/>
      <c r="X570" s="0"/>
      <c r="AA570" s="1" t="n">
        <f aca="false">COUNTIF($G570:$X570, "=Yes")</f>
        <v>0</v>
      </c>
      <c r="AMI570" s="0"/>
      <c r="AMJ570" s="0"/>
    </row>
    <row collapsed="false" customFormat="true" customHeight="false" hidden="false" ht="12.65" outlineLevel="0" r="571" s="1">
      <c r="A571" s="3" t="s">
        <v>441</v>
      </c>
      <c r="B571" s="3" t="s">
        <v>517</v>
      </c>
      <c r="C571" s="3" t="n">
        <v>3</v>
      </c>
      <c r="D571" s="3" t="s">
        <v>8</v>
      </c>
      <c r="E571" s="3" t="n">
        <v>5</v>
      </c>
      <c r="F571" s="1" t="n">
        <f aca="false">COUNTA(G571:AJ571)</f>
        <v>1</v>
      </c>
      <c r="K571" s="0"/>
      <c r="L571" s="0"/>
      <c r="O571" s="0"/>
      <c r="P571" s="0"/>
      <c r="Q571" s="0"/>
      <c r="R571" s="0"/>
      <c r="S571" s="0"/>
      <c r="T571" s="0"/>
      <c r="V571" s="0"/>
      <c r="W571" s="0"/>
      <c r="X571" s="0"/>
      <c r="AA571" s="1" t="n">
        <f aca="false">COUNTIF($G571:$X571, "=Yes")</f>
        <v>0</v>
      </c>
      <c r="AMI571" s="0"/>
      <c r="AMJ571" s="0"/>
    </row>
    <row collapsed="false" customFormat="true" customHeight="false" hidden="false" ht="12.65" outlineLevel="0" r="572" s="1">
      <c r="A572" s="3" t="s">
        <v>441</v>
      </c>
      <c r="B572" s="3" t="s">
        <v>517</v>
      </c>
      <c r="C572" s="3" t="n">
        <v>3</v>
      </c>
      <c r="D572" s="3" t="s">
        <v>12</v>
      </c>
      <c r="E572" s="3" t="n">
        <v>6</v>
      </c>
      <c r="F572" s="1" t="n">
        <f aca="false">COUNTA(G572:AJ572)</f>
        <v>1</v>
      </c>
      <c r="K572" s="0"/>
      <c r="L572" s="0"/>
      <c r="O572" s="0"/>
      <c r="P572" s="0"/>
      <c r="Q572" s="0"/>
      <c r="R572" s="0"/>
      <c r="S572" s="0"/>
      <c r="T572" s="0"/>
      <c r="V572" s="0"/>
      <c r="W572" s="0"/>
      <c r="X572" s="0"/>
      <c r="AA572" s="1" t="n">
        <f aca="false">COUNTIF($G572:$X572, "=Yes")</f>
        <v>0</v>
      </c>
      <c r="AMI572" s="0"/>
      <c r="AMJ572" s="0"/>
    </row>
    <row collapsed="false" customFormat="true" customHeight="false" hidden="false" ht="12.65" outlineLevel="0" r="573" s="1">
      <c r="A573" s="3" t="s">
        <v>441</v>
      </c>
      <c r="B573" s="3" t="s">
        <v>517</v>
      </c>
      <c r="C573" s="3" t="n">
        <v>3</v>
      </c>
      <c r="D573" s="3" t="s">
        <v>8</v>
      </c>
      <c r="E573" s="3" t="n">
        <v>7</v>
      </c>
      <c r="F573" s="1" t="n">
        <f aca="false">COUNTA(G573:AJ573)</f>
        <v>1</v>
      </c>
      <c r="K573" s="0"/>
      <c r="L573" s="0"/>
      <c r="O573" s="0"/>
      <c r="P573" s="0"/>
      <c r="Q573" s="0"/>
      <c r="R573" s="0"/>
      <c r="S573" s="0"/>
      <c r="T573" s="0"/>
      <c r="V573" s="0"/>
      <c r="W573" s="0"/>
      <c r="X573" s="0"/>
      <c r="AA573" s="1" t="n">
        <f aca="false">COUNTIF($G573:$X573, "=Yes")</f>
        <v>0</v>
      </c>
      <c r="AMI573" s="0"/>
      <c r="AMJ573" s="0"/>
    </row>
    <row collapsed="false" customFormat="true" customHeight="false" hidden="false" ht="12.65" outlineLevel="0" r="574" s="1">
      <c r="A574" s="3" t="s">
        <v>441</v>
      </c>
      <c r="B574" s="3" t="s">
        <v>517</v>
      </c>
      <c r="C574" s="3" t="n">
        <v>3</v>
      </c>
      <c r="D574" s="3" t="s">
        <v>10</v>
      </c>
      <c r="E574" s="3" t="n">
        <v>8</v>
      </c>
      <c r="F574" s="1" t="n">
        <f aca="false">COUNTA(G574:AJ574)</f>
        <v>1</v>
      </c>
      <c r="K574" s="0"/>
      <c r="L574" s="0"/>
      <c r="O574" s="0"/>
      <c r="P574" s="0"/>
      <c r="Q574" s="0"/>
      <c r="R574" s="0"/>
      <c r="S574" s="0"/>
      <c r="T574" s="0"/>
      <c r="V574" s="0"/>
      <c r="W574" s="0"/>
      <c r="X574" s="0"/>
      <c r="AA574" s="1" t="n">
        <f aca="false">COUNTIF($G574:$X574, "=Yes")</f>
        <v>0</v>
      </c>
      <c r="AMI574" s="0"/>
      <c r="AMJ574" s="0"/>
    </row>
    <row collapsed="false" customFormat="true" customHeight="false" hidden="false" ht="12.65" outlineLevel="0" r="575" s="1">
      <c r="A575" s="3" t="s">
        <v>441</v>
      </c>
      <c r="B575" s="3" t="s">
        <v>517</v>
      </c>
      <c r="C575" s="3" t="n">
        <v>3</v>
      </c>
      <c r="D575" s="3" t="s">
        <v>8</v>
      </c>
      <c r="E575" s="3" t="n">
        <v>9</v>
      </c>
      <c r="F575" s="1" t="n">
        <f aca="false">COUNTA(G575:AJ575)</f>
        <v>1</v>
      </c>
      <c r="K575" s="0"/>
      <c r="L575" s="0"/>
      <c r="O575" s="0"/>
      <c r="P575" s="0"/>
      <c r="Q575" s="0"/>
      <c r="R575" s="0"/>
      <c r="S575" s="0"/>
      <c r="T575" s="0"/>
      <c r="V575" s="0"/>
      <c r="W575" s="0"/>
      <c r="X575" s="0"/>
      <c r="AA575" s="1" t="n">
        <f aca="false">COUNTIF($G575:$X575, "=Yes")</f>
        <v>0</v>
      </c>
      <c r="AMI575" s="0"/>
      <c r="AMJ575" s="0"/>
    </row>
    <row collapsed="false" customFormat="true" customHeight="false" hidden="false" ht="12.65" outlineLevel="0" r="576" s="1">
      <c r="A576" s="3"/>
      <c r="B576" s="3"/>
      <c r="C576" s="3"/>
      <c r="D576" s="38"/>
      <c r="E576" s="3"/>
      <c r="F576" s="1" t="n">
        <f aca="false">COUNTA(G576:AJ576)</f>
        <v>0</v>
      </c>
      <c r="K576" s="0"/>
      <c r="L576" s="0"/>
      <c r="O576" s="0"/>
      <c r="P576" s="0"/>
      <c r="Q576" s="0"/>
      <c r="R576" s="0"/>
      <c r="S576" s="0"/>
      <c r="T576" s="0"/>
      <c r="V576" s="0"/>
      <c r="W576" s="0"/>
      <c r="X576" s="0"/>
      <c r="AMI576" s="0"/>
      <c r="AMJ576" s="0"/>
    </row>
    <row collapsed="false" customFormat="true" customHeight="false" hidden="false" ht="12.65" outlineLevel="0" r="577" s="1">
      <c r="A577" s="3" t="s">
        <v>441</v>
      </c>
      <c r="B577" s="3" t="s">
        <v>527</v>
      </c>
      <c r="C577" s="3" t="n">
        <v>0</v>
      </c>
      <c r="D577" s="4" t="n">
        <v>0</v>
      </c>
      <c r="E577" s="3"/>
      <c r="F577" s="1" t="n">
        <f aca="false">COUNTA(G577:AJ577)</f>
        <v>0</v>
      </c>
      <c r="K577" s="0"/>
      <c r="L577" s="0"/>
      <c r="O577" s="0"/>
      <c r="P577" s="0"/>
      <c r="Q577" s="0"/>
      <c r="R577" s="0"/>
      <c r="S577" s="0"/>
      <c r="T577" s="0"/>
      <c r="V577" s="0"/>
      <c r="W577" s="0"/>
      <c r="X577" s="0"/>
      <c r="AMI577" s="0"/>
      <c r="AMJ577" s="0"/>
    </row>
    <row collapsed="false" customFormat="true" customHeight="false" hidden="false" ht="12.65" outlineLevel="0" r="578" s="1">
      <c r="A578" s="3" t="s">
        <v>441</v>
      </c>
      <c r="B578" s="3" t="s">
        <v>527</v>
      </c>
      <c r="C578" s="3" t="n">
        <v>3</v>
      </c>
      <c r="D578" s="3" t="s">
        <v>10</v>
      </c>
      <c r="E578" s="3" t="n">
        <v>1</v>
      </c>
      <c r="F578" s="1" t="n">
        <f aca="false">COUNTA(G578:AJ578)</f>
        <v>1</v>
      </c>
      <c r="K578" s="0"/>
      <c r="L578" s="0"/>
      <c r="O578" s="0"/>
      <c r="P578" s="0"/>
      <c r="Q578" s="0"/>
      <c r="R578" s="0"/>
      <c r="S578" s="0"/>
      <c r="T578" s="0"/>
      <c r="V578" s="0"/>
      <c r="W578" s="0"/>
      <c r="X578" s="0"/>
      <c r="AA578" s="1" t="n">
        <f aca="false">COUNTIF($G578:$X578, "=Yes")</f>
        <v>0</v>
      </c>
      <c r="AMI578" s="0"/>
      <c r="AMJ578" s="0"/>
    </row>
    <row collapsed="false" customFormat="true" customHeight="false" hidden="false" ht="12.65" outlineLevel="0" r="579" s="1">
      <c r="A579" s="3" t="s">
        <v>441</v>
      </c>
      <c r="B579" s="3" t="s">
        <v>527</v>
      </c>
      <c r="C579" s="3" t="n">
        <v>3</v>
      </c>
      <c r="D579" s="3" t="s">
        <v>8</v>
      </c>
      <c r="E579" s="3" t="n">
        <v>2</v>
      </c>
      <c r="F579" s="1" t="n">
        <f aca="false">COUNTA(G579:AJ579)</f>
        <v>1</v>
      </c>
      <c r="K579" s="0"/>
      <c r="L579" s="0"/>
      <c r="O579" s="0"/>
      <c r="P579" s="0"/>
      <c r="Q579" s="0"/>
      <c r="R579" s="0"/>
      <c r="S579" s="0"/>
      <c r="T579" s="0"/>
      <c r="V579" s="0"/>
      <c r="W579" s="0"/>
      <c r="X579" s="0"/>
      <c r="AA579" s="1" t="n">
        <f aca="false">COUNTIF($G579:$X579, "=Yes")</f>
        <v>0</v>
      </c>
      <c r="AMI579" s="0"/>
      <c r="AMJ579" s="0"/>
    </row>
    <row collapsed="false" customFormat="true" customHeight="false" hidden="false" ht="12.65" outlineLevel="0" r="580" s="1">
      <c r="A580" s="3" t="s">
        <v>441</v>
      </c>
      <c r="B580" s="3" t="s">
        <v>527</v>
      </c>
      <c r="C580" s="3" t="n">
        <v>3</v>
      </c>
      <c r="D580" s="3" t="s">
        <v>10</v>
      </c>
      <c r="E580" s="3" t="n">
        <v>3</v>
      </c>
      <c r="F580" s="1" t="n">
        <f aca="false">COUNTA(G580:AJ580)</f>
        <v>1</v>
      </c>
      <c r="K580" s="0"/>
      <c r="L580" s="0"/>
      <c r="O580" s="0"/>
      <c r="P580" s="0"/>
      <c r="Q580" s="0"/>
      <c r="R580" s="0"/>
      <c r="S580" s="0"/>
      <c r="T580" s="0"/>
      <c r="V580" s="0"/>
      <c r="W580" s="0"/>
      <c r="X580" s="0"/>
      <c r="AA580" s="1" t="n">
        <f aca="false">COUNTIF($G580:$X580, "=Yes")</f>
        <v>0</v>
      </c>
      <c r="AMI580" s="0"/>
      <c r="AMJ580" s="0"/>
    </row>
    <row collapsed="false" customFormat="true" customHeight="false" hidden="false" ht="12.65" outlineLevel="0" r="581" s="1">
      <c r="A581" s="3" t="s">
        <v>441</v>
      </c>
      <c r="B581" s="3" t="s">
        <v>527</v>
      </c>
      <c r="C581" s="3" t="n">
        <v>3</v>
      </c>
      <c r="D581" s="3" t="s">
        <v>8</v>
      </c>
      <c r="E581" s="3" t="n">
        <v>4</v>
      </c>
      <c r="F581" s="1" t="n">
        <f aca="false">COUNTA(G581:AJ581)</f>
        <v>1</v>
      </c>
      <c r="K581" s="0"/>
      <c r="L581" s="0"/>
      <c r="O581" s="0"/>
      <c r="P581" s="0"/>
      <c r="Q581" s="0"/>
      <c r="R581" s="0"/>
      <c r="S581" s="0"/>
      <c r="T581" s="0"/>
      <c r="V581" s="0"/>
      <c r="W581" s="0"/>
      <c r="X581" s="0"/>
      <c r="AA581" s="1" t="n">
        <f aca="false">COUNTIF($G581:$X581, "=Yes")</f>
        <v>0</v>
      </c>
      <c r="AMI581" s="0"/>
      <c r="AMJ581" s="0"/>
    </row>
    <row collapsed="false" customFormat="true" customHeight="false" hidden="false" ht="12.65" outlineLevel="0" r="582" s="1">
      <c r="A582" s="3" t="s">
        <v>441</v>
      </c>
      <c r="B582" s="3" t="s">
        <v>527</v>
      </c>
      <c r="C582" s="3" t="n">
        <v>3</v>
      </c>
      <c r="D582" s="3" t="s">
        <v>10</v>
      </c>
      <c r="E582" s="3" t="n">
        <v>5</v>
      </c>
      <c r="F582" s="1" t="n">
        <f aca="false">COUNTA(G582:AJ582)</f>
        <v>1</v>
      </c>
      <c r="K582" s="0"/>
      <c r="L582" s="0"/>
      <c r="O582" s="0"/>
      <c r="P582" s="0"/>
      <c r="Q582" s="0"/>
      <c r="R582" s="0"/>
      <c r="S582" s="0"/>
      <c r="T582" s="0"/>
      <c r="V582" s="0"/>
      <c r="W582" s="0"/>
      <c r="X582" s="0"/>
      <c r="AA582" s="1" t="n">
        <f aca="false">COUNTIF($G582:$X582, "=Yes")</f>
        <v>0</v>
      </c>
      <c r="AMI582" s="0"/>
      <c r="AMJ582" s="0"/>
    </row>
    <row collapsed="false" customFormat="true" customHeight="false" hidden="false" ht="12.65" outlineLevel="0" r="583" s="1">
      <c r="A583" s="3" t="s">
        <v>441</v>
      </c>
      <c r="B583" s="3" t="s">
        <v>527</v>
      </c>
      <c r="C583" s="3" t="n">
        <v>3</v>
      </c>
      <c r="D583" s="3" t="s">
        <v>10</v>
      </c>
      <c r="E583" s="3" t="n">
        <v>6</v>
      </c>
      <c r="F583" s="1" t="n">
        <f aca="false">COUNTA(G583:AJ583)</f>
        <v>1</v>
      </c>
      <c r="K583" s="0"/>
      <c r="L583" s="0"/>
      <c r="O583" s="0"/>
      <c r="P583" s="0"/>
      <c r="Q583" s="0"/>
      <c r="R583" s="0"/>
      <c r="S583" s="0"/>
      <c r="T583" s="0"/>
      <c r="V583" s="0"/>
      <c r="W583" s="0"/>
      <c r="X583" s="0"/>
      <c r="AA583" s="1" t="n">
        <f aca="false">COUNTIF($G583:$X583, "=Yes")</f>
        <v>0</v>
      </c>
      <c r="AMI583" s="0"/>
      <c r="AMJ583" s="0"/>
    </row>
    <row collapsed="false" customFormat="true" customHeight="false" hidden="false" ht="12.65" outlineLevel="0" r="584" s="1">
      <c r="A584" s="3" t="s">
        <v>441</v>
      </c>
      <c r="B584" s="3" t="s">
        <v>527</v>
      </c>
      <c r="C584" s="3" t="n">
        <v>3</v>
      </c>
      <c r="D584" s="3" t="s">
        <v>8</v>
      </c>
      <c r="E584" s="3" t="n">
        <v>7</v>
      </c>
      <c r="F584" s="1" t="n">
        <f aca="false">COUNTA(G584:AJ584)</f>
        <v>1</v>
      </c>
      <c r="K584" s="0"/>
      <c r="L584" s="0"/>
      <c r="O584" s="0"/>
      <c r="P584" s="0"/>
      <c r="Q584" s="0"/>
      <c r="R584" s="0"/>
      <c r="S584" s="0"/>
      <c r="T584" s="0"/>
      <c r="V584" s="0"/>
      <c r="W584" s="0"/>
      <c r="X584" s="0"/>
      <c r="AA584" s="1" t="n">
        <f aca="false">COUNTIF($G584:$X584, "=Yes")</f>
        <v>0</v>
      </c>
      <c r="AMI584" s="0"/>
      <c r="AMJ584" s="0"/>
    </row>
    <row collapsed="false" customFormat="true" customHeight="false" hidden="false" ht="12.65" outlineLevel="0" r="585" s="1">
      <c r="A585" s="3" t="s">
        <v>441</v>
      </c>
      <c r="B585" s="3" t="s">
        <v>527</v>
      </c>
      <c r="C585" s="3" t="n">
        <v>3</v>
      </c>
      <c r="D585" s="3" t="s">
        <v>8</v>
      </c>
      <c r="E585" s="3" t="n">
        <v>8</v>
      </c>
      <c r="F585" s="1" t="n">
        <f aca="false">COUNTA(G585:AJ585)</f>
        <v>1</v>
      </c>
      <c r="K585" s="0"/>
      <c r="L585" s="0"/>
      <c r="O585" s="0"/>
      <c r="P585" s="0"/>
      <c r="Q585" s="0"/>
      <c r="R585" s="0"/>
      <c r="S585" s="0"/>
      <c r="T585" s="0"/>
      <c r="V585" s="0"/>
      <c r="W585" s="0"/>
      <c r="X585" s="0"/>
      <c r="AA585" s="1" t="n">
        <f aca="false">COUNTIF($G585:$X585, "=Yes")</f>
        <v>0</v>
      </c>
      <c r="AMI585" s="0"/>
      <c r="AMJ585" s="0"/>
    </row>
    <row collapsed="false" customFormat="true" customHeight="false" hidden="false" ht="12.65" outlineLevel="0" r="586" s="1">
      <c r="A586" s="3"/>
      <c r="B586" s="3"/>
      <c r="C586" s="3"/>
      <c r="D586" s="38"/>
      <c r="E586" s="3"/>
      <c r="F586" s="1" t="n">
        <f aca="false">COUNTA(G586:AJ586)</f>
        <v>0</v>
      </c>
      <c r="K586" s="0"/>
      <c r="L586" s="0"/>
      <c r="O586" s="0"/>
      <c r="P586" s="0"/>
      <c r="Q586" s="0"/>
      <c r="R586" s="0"/>
      <c r="S586" s="0"/>
      <c r="T586" s="0"/>
      <c r="V586" s="0"/>
      <c r="W586" s="0"/>
      <c r="X586" s="0"/>
      <c r="AMI586" s="0"/>
      <c r="AMJ586" s="0"/>
    </row>
    <row collapsed="false" customFormat="true" customHeight="false" hidden="false" ht="12.65" outlineLevel="0" r="587" s="1">
      <c r="A587" s="3" t="s">
        <v>441</v>
      </c>
      <c r="B587" s="3" t="s">
        <v>536</v>
      </c>
      <c r="C587" s="3" t="n">
        <v>0</v>
      </c>
      <c r="D587" s="4" t="n">
        <v>0</v>
      </c>
      <c r="E587" s="3"/>
      <c r="F587" s="1" t="n">
        <f aca="false">COUNTA(G587:AJ587)</f>
        <v>0</v>
      </c>
      <c r="K587" s="0"/>
      <c r="L587" s="0"/>
      <c r="O587" s="0"/>
      <c r="P587" s="0"/>
      <c r="Q587" s="0"/>
      <c r="R587" s="0"/>
      <c r="S587" s="0"/>
      <c r="T587" s="0"/>
      <c r="V587" s="0"/>
      <c r="W587" s="0"/>
      <c r="X587" s="0"/>
      <c r="AMI587" s="0"/>
      <c r="AMJ587" s="0"/>
    </row>
    <row collapsed="false" customFormat="true" customHeight="false" hidden="false" ht="12.65" outlineLevel="0" r="588" s="1">
      <c r="A588" s="3" t="s">
        <v>441</v>
      </c>
      <c r="B588" s="3" t="s">
        <v>536</v>
      </c>
      <c r="C588" s="3" t="n">
        <v>3</v>
      </c>
      <c r="D588" s="3" t="s">
        <v>8</v>
      </c>
      <c r="E588" s="3" t="n">
        <v>1</v>
      </c>
      <c r="F588" s="1" t="n">
        <f aca="false">COUNTA(G588:AJ588)</f>
        <v>1</v>
      </c>
      <c r="K588" s="0"/>
      <c r="L588" s="0"/>
      <c r="O588" s="0"/>
      <c r="P588" s="0"/>
      <c r="Q588" s="0"/>
      <c r="R588" s="0"/>
      <c r="S588" s="0"/>
      <c r="T588" s="0"/>
      <c r="V588" s="0"/>
      <c r="W588" s="0"/>
      <c r="X588" s="0"/>
      <c r="AA588" s="1" t="n">
        <f aca="false">COUNTIF($G588:$X588, "=Yes")</f>
        <v>0</v>
      </c>
      <c r="AMI588" s="0"/>
      <c r="AMJ588" s="0"/>
    </row>
    <row collapsed="false" customFormat="true" customHeight="false" hidden="false" ht="12.65" outlineLevel="0" r="589" s="1">
      <c r="A589" s="3" t="s">
        <v>441</v>
      </c>
      <c r="B589" s="3" t="s">
        <v>536</v>
      </c>
      <c r="C589" s="3" t="n">
        <v>3</v>
      </c>
      <c r="D589" s="3" t="s">
        <v>8</v>
      </c>
      <c r="E589" s="3" t="n">
        <v>2</v>
      </c>
      <c r="F589" s="1" t="n">
        <f aca="false">COUNTA(G589:AJ589)</f>
        <v>1</v>
      </c>
      <c r="K589" s="0"/>
      <c r="L589" s="0"/>
      <c r="O589" s="0"/>
      <c r="P589" s="0"/>
      <c r="Q589" s="0"/>
      <c r="R589" s="0"/>
      <c r="S589" s="0"/>
      <c r="T589" s="0"/>
      <c r="V589" s="0"/>
      <c r="W589" s="0"/>
      <c r="X589" s="0"/>
      <c r="AA589" s="1" t="n">
        <f aca="false">COUNTIF($G589:$X589, "=Yes")</f>
        <v>0</v>
      </c>
      <c r="AMI589" s="0"/>
      <c r="AMJ589" s="0"/>
    </row>
    <row collapsed="false" customFormat="true" customHeight="false" hidden="false" ht="12.65" outlineLevel="0" r="590" s="1">
      <c r="A590" s="3" t="s">
        <v>441</v>
      </c>
      <c r="B590" s="3" t="s">
        <v>536</v>
      </c>
      <c r="C590" s="3" t="n">
        <v>3</v>
      </c>
      <c r="D590" s="3" t="s">
        <v>10</v>
      </c>
      <c r="E590" s="3" t="n">
        <v>3</v>
      </c>
      <c r="F590" s="1" t="n">
        <f aca="false">COUNTA(G590:AJ590)</f>
        <v>1</v>
      </c>
      <c r="K590" s="0"/>
      <c r="L590" s="0"/>
      <c r="O590" s="0"/>
      <c r="P590" s="0"/>
      <c r="Q590" s="0"/>
      <c r="R590" s="0"/>
      <c r="S590" s="0"/>
      <c r="T590" s="0"/>
      <c r="V590" s="0"/>
      <c r="W590" s="0"/>
      <c r="X590" s="0"/>
      <c r="AA590" s="1" t="n">
        <f aca="false">COUNTIF($G590:$X590, "=Yes")</f>
        <v>0</v>
      </c>
      <c r="AMI590" s="0"/>
      <c r="AMJ590" s="0"/>
    </row>
    <row collapsed="false" customFormat="true" customHeight="false" hidden="false" ht="12.65" outlineLevel="0" r="591" s="1">
      <c r="A591" s="3" t="s">
        <v>441</v>
      </c>
      <c r="B591" s="3" t="s">
        <v>536</v>
      </c>
      <c r="C591" s="3" t="n">
        <v>3</v>
      </c>
      <c r="D591" s="3" t="s">
        <v>12</v>
      </c>
      <c r="E591" s="3" t="n">
        <v>4</v>
      </c>
      <c r="F591" s="1" t="n">
        <f aca="false">COUNTA(G591:AJ591)</f>
        <v>1</v>
      </c>
      <c r="K591" s="0"/>
      <c r="L591" s="0"/>
      <c r="O591" s="0"/>
      <c r="P591" s="0"/>
      <c r="Q591" s="0"/>
      <c r="R591" s="0"/>
      <c r="S591" s="0"/>
      <c r="T591" s="0"/>
      <c r="V591" s="0"/>
      <c r="W591" s="0"/>
      <c r="X591" s="0"/>
      <c r="AA591" s="1" t="n">
        <f aca="false">COUNTIF($G591:$X591, "=Yes")</f>
        <v>0</v>
      </c>
      <c r="AMI591" s="0"/>
      <c r="AMJ591" s="0"/>
    </row>
    <row collapsed="false" customFormat="true" customHeight="false" hidden="false" ht="12.65" outlineLevel="0" r="592" s="1">
      <c r="A592" s="3" t="s">
        <v>441</v>
      </c>
      <c r="B592" s="3" t="s">
        <v>536</v>
      </c>
      <c r="C592" s="3" t="n">
        <v>3</v>
      </c>
      <c r="D592" s="3" t="s">
        <v>12</v>
      </c>
      <c r="E592" s="3" t="n">
        <v>5</v>
      </c>
      <c r="F592" s="1" t="n">
        <f aca="false">COUNTA(G592:AJ592)</f>
        <v>1</v>
      </c>
      <c r="K592" s="0"/>
      <c r="L592" s="0"/>
      <c r="O592" s="0"/>
      <c r="P592" s="0"/>
      <c r="Q592" s="0"/>
      <c r="R592" s="0"/>
      <c r="S592" s="0"/>
      <c r="T592" s="0"/>
      <c r="V592" s="0"/>
      <c r="W592" s="0"/>
      <c r="X592" s="0"/>
      <c r="AA592" s="1" t="n">
        <f aca="false">COUNTIF($G592:$X592, "=Yes")</f>
        <v>0</v>
      </c>
      <c r="AMI592" s="0"/>
      <c r="AMJ592" s="0"/>
    </row>
    <row collapsed="false" customFormat="true" customHeight="false" hidden="false" ht="12.65" outlineLevel="0" r="593" s="1">
      <c r="A593" s="3" t="s">
        <v>441</v>
      </c>
      <c r="B593" s="3" t="s">
        <v>536</v>
      </c>
      <c r="C593" s="3" t="n">
        <v>3</v>
      </c>
      <c r="D593" s="3" t="s">
        <v>8</v>
      </c>
      <c r="E593" s="3" t="n">
        <v>6</v>
      </c>
      <c r="F593" s="1" t="n">
        <f aca="false">COUNTA(G593:AJ593)</f>
        <v>1</v>
      </c>
      <c r="K593" s="0"/>
      <c r="L593" s="0"/>
      <c r="O593" s="0"/>
      <c r="P593" s="0"/>
      <c r="Q593" s="0"/>
      <c r="R593" s="0"/>
      <c r="S593" s="0"/>
      <c r="T593" s="0"/>
      <c r="V593" s="0"/>
      <c r="W593" s="0"/>
      <c r="X593" s="0"/>
      <c r="AA593" s="1" t="n">
        <f aca="false">COUNTIF($G593:$X593, "=Yes")</f>
        <v>0</v>
      </c>
      <c r="AMI593" s="0"/>
      <c r="AMJ593" s="0"/>
    </row>
    <row collapsed="false" customFormat="true" customHeight="false" hidden="false" ht="12.65" outlineLevel="0" r="594" s="1">
      <c r="A594" s="3"/>
      <c r="B594" s="3"/>
      <c r="C594" s="3"/>
      <c r="D594" s="3"/>
      <c r="E594" s="3"/>
      <c r="F594" s="1" t="n">
        <f aca="false">COUNTA(G594:AJ594)</f>
        <v>0</v>
      </c>
      <c r="K594" s="0"/>
      <c r="L594" s="0"/>
      <c r="O594" s="0"/>
      <c r="P594" s="0"/>
      <c r="Q594" s="0"/>
      <c r="R594" s="0"/>
      <c r="S594" s="0"/>
      <c r="T594" s="0"/>
      <c r="V594" s="0"/>
      <c r="W594" s="0"/>
      <c r="X594" s="0"/>
      <c r="AMI594" s="0"/>
      <c r="AMJ594" s="0"/>
    </row>
    <row collapsed="false" customFormat="true" customHeight="false" hidden="false" ht="12.65" outlineLevel="0" r="595" s="1">
      <c r="A595" s="3" t="s">
        <v>441</v>
      </c>
      <c r="B595" s="3" t="s">
        <v>543</v>
      </c>
      <c r="C595" s="3" t="n">
        <v>0</v>
      </c>
      <c r="D595" s="3" t="n">
        <v>0</v>
      </c>
      <c r="E595" s="3"/>
      <c r="F595" s="1" t="n">
        <f aca="false">COUNTA(G595:AJ595)</f>
        <v>0</v>
      </c>
      <c r="K595" s="0"/>
      <c r="L595" s="0"/>
      <c r="O595" s="0"/>
      <c r="P595" s="0"/>
      <c r="Q595" s="0"/>
      <c r="R595" s="0"/>
      <c r="S595" s="0"/>
      <c r="T595" s="0"/>
      <c r="V595" s="0"/>
      <c r="W595" s="0"/>
      <c r="X595" s="0"/>
      <c r="AMI595" s="0"/>
      <c r="AMJ595" s="0"/>
    </row>
    <row collapsed="false" customFormat="true" customHeight="false" hidden="false" ht="12.65" outlineLevel="0" r="596" s="1">
      <c r="A596" s="3" t="s">
        <v>441</v>
      </c>
      <c r="B596" s="3" t="s">
        <v>543</v>
      </c>
      <c r="C596" s="3" t="n">
        <v>3</v>
      </c>
      <c r="D596" s="3" t="s">
        <v>8</v>
      </c>
      <c r="E596" s="3" t="n">
        <v>1</v>
      </c>
      <c r="F596" s="1" t="n">
        <f aca="false">COUNTA(G596:AJ596)</f>
        <v>1</v>
      </c>
      <c r="K596" s="0"/>
      <c r="L596" s="0"/>
      <c r="O596" s="0"/>
      <c r="P596" s="0"/>
      <c r="Q596" s="0"/>
      <c r="R596" s="0"/>
      <c r="S596" s="0"/>
      <c r="T596" s="0"/>
      <c r="V596" s="0"/>
      <c r="W596" s="0"/>
      <c r="X596" s="0"/>
      <c r="AA596" s="1" t="n">
        <f aca="false">COUNTIF($G596:$X596, "=Yes")</f>
        <v>0</v>
      </c>
      <c r="AMI596" s="0"/>
      <c r="AMJ596" s="0"/>
    </row>
    <row collapsed="false" customFormat="true" customHeight="false" hidden="false" ht="12.65" outlineLevel="0" r="597" s="1">
      <c r="A597" s="3" t="s">
        <v>441</v>
      </c>
      <c r="B597" s="3" t="s">
        <v>543</v>
      </c>
      <c r="C597" s="3" t="n">
        <v>3</v>
      </c>
      <c r="D597" s="3" t="s">
        <v>8</v>
      </c>
      <c r="E597" s="3" t="n">
        <v>2</v>
      </c>
      <c r="F597" s="1" t="n">
        <f aca="false">COUNTA(G597:AJ597)</f>
        <v>1</v>
      </c>
      <c r="K597" s="0"/>
      <c r="L597" s="0"/>
      <c r="O597" s="0"/>
      <c r="P597" s="0"/>
      <c r="Q597" s="0"/>
      <c r="R597" s="0"/>
      <c r="S597" s="0"/>
      <c r="T597" s="0"/>
      <c r="V597" s="0"/>
      <c r="W597" s="0"/>
      <c r="X597" s="0"/>
      <c r="AA597" s="1" t="n">
        <f aca="false">COUNTIF($G597:$X597, "=Yes")</f>
        <v>0</v>
      </c>
      <c r="AMI597" s="0"/>
      <c r="AMJ597" s="0"/>
    </row>
    <row collapsed="false" customFormat="true" customHeight="false" hidden="false" ht="12.65" outlineLevel="0" r="598" s="1">
      <c r="A598" s="3" t="s">
        <v>441</v>
      </c>
      <c r="B598" s="3" t="s">
        <v>543</v>
      </c>
      <c r="C598" s="3" t="n">
        <v>3</v>
      </c>
      <c r="D598" s="3" t="s">
        <v>12</v>
      </c>
      <c r="E598" s="3" t="n">
        <v>3</v>
      </c>
      <c r="F598" s="1" t="n">
        <f aca="false">COUNTA(G598:AJ598)</f>
        <v>1</v>
      </c>
      <c r="K598" s="0"/>
      <c r="L598" s="0"/>
      <c r="O598" s="0"/>
      <c r="P598" s="0"/>
      <c r="Q598" s="0"/>
      <c r="R598" s="0"/>
      <c r="S598" s="0"/>
      <c r="T598" s="0"/>
      <c r="V598" s="0"/>
      <c r="W598" s="0"/>
      <c r="X598" s="0"/>
      <c r="AA598" s="1" t="n">
        <f aca="false">COUNTIF($G598:$X598, "=Yes")</f>
        <v>0</v>
      </c>
      <c r="AMI598" s="0"/>
      <c r="AMJ598" s="0"/>
    </row>
    <row collapsed="false" customFormat="true" customHeight="false" hidden="false" ht="12.65" outlineLevel="0" r="599" s="1">
      <c r="A599" s="3" t="s">
        <v>441</v>
      </c>
      <c r="B599" s="3" t="s">
        <v>543</v>
      </c>
      <c r="C599" s="3" t="n">
        <v>3</v>
      </c>
      <c r="D599" s="3" t="s">
        <v>10</v>
      </c>
      <c r="E599" s="3" t="n">
        <v>4</v>
      </c>
      <c r="F599" s="1" t="n">
        <f aca="false">COUNTA(G599:AJ599)</f>
        <v>1</v>
      </c>
      <c r="K599" s="0"/>
      <c r="L599" s="0"/>
      <c r="O599" s="0"/>
      <c r="P599" s="0"/>
      <c r="Q599" s="0"/>
      <c r="R599" s="0"/>
      <c r="S599" s="0"/>
      <c r="T599" s="0"/>
      <c r="V599" s="0"/>
      <c r="W599" s="0"/>
      <c r="X599" s="0"/>
      <c r="AA599" s="1" t="n">
        <f aca="false">COUNTIF($G599:$X599, "=Yes")</f>
        <v>0</v>
      </c>
      <c r="AMI599" s="0"/>
      <c r="AMJ599" s="0"/>
    </row>
    <row collapsed="false" customFormat="true" customHeight="false" hidden="false" ht="12.65" outlineLevel="0" r="600" s="1">
      <c r="A600" s="3" t="s">
        <v>441</v>
      </c>
      <c r="B600" s="3" t="s">
        <v>543</v>
      </c>
      <c r="C600" s="3" t="n">
        <v>3</v>
      </c>
      <c r="D600" s="3" t="s">
        <v>12</v>
      </c>
      <c r="E600" s="3" t="n">
        <v>5</v>
      </c>
      <c r="F600" s="1" t="n">
        <f aca="false">COUNTA(G600:AJ600)</f>
        <v>1</v>
      </c>
      <c r="K600" s="0"/>
      <c r="L600" s="0"/>
      <c r="O600" s="0"/>
      <c r="P600" s="0"/>
      <c r="Q600" s="0"/>
      <c r="R600" s="0"/>
      <c r="S600" s="0"/>
      <c r="T600" s="0"/>
      <c r="V600" s="0"/>
      <c r="W600" s="0"/>
      <c r="X600" s="0"/>
      <c r="AA600" s="1" t="n">
        <f aca="false">COUNTIF($G600:$X600, "=Yes")</f>
        <v>0</v>
      </c>
      <c r="AMI600" s="0"/>
      <c r="AMJ600" s="0"/>
    </row>
    <row collapsed="false" customFormat="true" customHeight="false" hidden="false" ht="12.65" outlineLevel="0" r="601" s="1">
      <c r="A601" s="3" t="s">
        <v>441</v>
      </c>
      <c r="B601" s="3" t="s">
        <v>543</v>
      </c>
      <c r="C601" s="3" t="n">
        <v>3</v>
      </c>
      <c r="D601" s="3" t="s">
        <v>8</v>
      </c>
      <c r="E601" s="3" t="n">
        <v>6</v>
      </c>
      <c r="F601" s="1" t="n">
        <f aca="false">COUNTA(G601:AJ601)</f>
        <v>1</v>
      </c>
      <c r="K601" s="0"/>
      <c r="L601" s="0"/>
      <c r="O601" s="0"/>
      <c r="P601" s="0"/>
      <c r="Q601" s="0"/>
      <c r="R601" s="0"/>
      <c r="S601" s="0"/>
      <c r="T601" s="0"/>
      <c r="V601" s="0"/>
      <c r="W601" s="0"/>
      <c r="X601" s="0"/>
      <c r="AA601" s="1" t="n">
        <f aca="false">COUNTIF($G601:$X601, "=Yes")</f>
        <v>0</v>
      </c>
      <c r="AMI601" s="0"/>
      <c r="AMJ601" s="0"/>
    </row>
    <row collapsed="false" customFormat="true" customHeight="false" hidden="false" ht="12.65" outlineLevel="0" r="602" s="1">
      <c r="A602" s="3" t="s">
        <v>441</v>
      </c>
      <c r="B602" s="3" t="s">
        <v>543</v>
      </c>
      <c r="C602" s="3" t="n">
        <v>3</v>
      </c>
      <c r="D602" s="3" t="s">
        <v>8</v>
      </c>
      <c r="E602" s="3" t="n">
        <v>7</v>
      </c>
      <c r="F602" s="1" t="n">
        <f aca="false">COUNTA(G602:AJ602)</f>
        <v>1</v>
      </c>
      <c r="K602" s="0"/>
      <c r="L602" s="0"/>
      <c r="O602" s="0"/>
      <c r="P602" s="0"/>
      <c r="Q602" s="0"/>
      <c r="R602" s="0"/>
      <c r="S602" s="0"/>
      <c r="T602" s="0"/>
      <c r="V602" s="0"/>
      <c r="W602" s="0"/>
      <c r="X602" s="0"/>
      <c r="AA602" s="1" t="n">
        <f aca="false">COUNTIF($G602:$X602, "=Yes")</f>
        <v>0</v>
      </c>
      <c r="AMI602" s="0"/>
      <c r="AMJ602" s="0"/>
    </row>
    <row collapsed="false" customFormat="true" customHeight="false" hidden="false" ht="12.65" outlineLevel="0" r="603" s="1">
      <c r="A603" s="3"/>
      <c r="B603" s="3"/>
      <c r="C603" s="3"/>
      <c r="D603" s="38"/>
      <c r="E603" s="3"/>
      <c r="F603" s="1" t="n">
        <f aca="false">COUNTA(G603:AJ603)</f>
        <v>0</v>
      </c>
      <c r="K603" s="0"/>
      <c r="L603" s="0"/>
      <c r="O603" s="0"/>
      <c r="P603" s="0"/>
      <c r="Q603" s="0"/>
      <c r="R603" s="0"/>
      <c r="S603" s="0"/>
      <c r="T603" s="0"/>
      <c r="V603" s="0"/>
      <c r="W603" s="0"/>
      <c r="X603" s="0"/>
      <c r="AMI603" s="0"/>
      <c r="AMJ603" s="0"/>
    </row>
    <row collapsed="false" customFormat="true" customHeight="false" hidden="false" ht="12.65" outlineLevel="0" r="604" s="1">
      <c r="A604" s="3" t="s">
        <v>551</v>
      </c>
      <c r="B604" s="3" t="s">
        <v>552</v>
      </c>
      <c r="C604" s="3" t="n">
        <v>0</v>
      </c>
      <c r="D604" s="4" t="n">
        <v>1</v>
      </c>
      <c r="E604" s="3"/>
      <c r="F604" s="1" t="n">
        <f aca="false">COUNTA(G604:AJ604)</f>
        <v>0</v>
      </c>
      <c r="K604" s="0"/>
      <c r="L604" s="0"/>
      <c r="O604" s="0"/>
      <c r="P604" s="0"/>
      <c r="Q604" s="0"/>
      <c r="R604" s="0"/>
      <c r="S604" s="0"/>
      <c r="T604" s="0"/>
      <c r="V604" s="0"/>
      <c r="W604" s="0"/>
      <c r="X604" s="0"/>
      <c r="AMI604" s="0"/>
      <c r="AMJ604" s="0"/>
    </row>
    <row collapsed="false" customFormat="true" customHeight="false" hidden="false" ht="12.65" outlineLevel="0" r="605" s="1">
      <c r="A605" s="3" t="s">
        <v>551</v>
      </c>
      <c r="B605" s="3" t="s">
        <v>552</v>
      </c>
      <c r="C605" s="3" t="n">
        <v>2</v>
      </c>
      <c r="D605" s="3" t="s">
        <v>8</v>
      </c>
      <c r="E605" s="3" t="n">
        <v>1</v>
      </c>
      <c r="F605" s="1" t="n">
        <f aca="false">COUNTA(G605:AJ605)</f>
        <v>2</v>
      </c>
      <c r="K605" s="0"/>
      <c r="L605" s="0"/>
      <c r="O605" s="0"/>
      <c r="P605" s="0"/>
      <c r="Q605" s="0"/>
      <c r="R605" s="0"/>
      <c r="S605" s="37" t="s">
        <v>1284</v>
      </c>
      <c r="T605" s="0"/>
      <c r="V605" s="0"/>
      <c r="W605" s="0"/>
      <c r="X605" s="0"/>
      <c r="AA605" s="1" t="n">
        <f aca="false">COUNTIF($G605:$X605, "=Yes")</f>
        <v>1</v>
      </c>
      <c r="AMI605" s="0"/>
      <c r="AMJ605" s="0"/>
    </row>
    <row collapsed="false" customFormat="true" customHeight="false" hidden="false" ht="12.65" outlineLevel="0" r="606" s="1">
      <c r="A606" s="3" t="s">
        <v>551</v>
      </c>
      <c r="B606" s="3" t="s">
        <v>552</v>
      </c>
      <c r="C606" s="3" t="n">
        <v>2</v>
      </c>
      <c r="D606" s="3" t="s">
        <v>8</v>
      </c>
      <c r="E606" s="3" t="n">
        <v>2</v>
      </c>
      <c r="F606" s="1" t="n">
        <f aca="false">COUNTA(G606:AJ606)</f>
        <v>2</v>
      </c>
      <c r="K606" s="0"/>
      <c r="L606" s="0"/>
      <c r="O606" s="0"/>
      <c r="P606" s="0"/>
      <c r="Q606" s="0"/>
      <c r="R606" s="0"/>
      <c r="S606" s="37" t="s">
        <v>1284</v>
      </c>
      <c r="T606" s="0"/>
      <c r="V606" s="0"/>
      <c r="W606" s="0"/>
      <c r="X606" s="0"/>
      <c r="AA606" s="1" t="n">
        <f aca="false">COUNTIF($G606:$X606, "=Yes")</f>
        <v>1</v>
      </c>
      <c r="AMI606" s="0"/>
      <c r="AMJ606" s="0"/>
    </row>
    <row collapsed="false" customFormat="true" customHeight="false" hidden="false" ht="12.65" outlineLevel="0" r="607" s="1">
      <c r="A607" s="3" t="s">
        <v>551</v>
      </c>
      <c r="B607" s="3" t="s">
        <v>552</v>
      </c>
      <c r="C607" s="3" t="n">
        <v>2</v>
      </c>
      <c r="D607" s="3" t="s">
        <v>10</v>
      </c>
      <c r="E607" s="3" t="n">
        <v>3</v>
      </c>
      <c r="F607" s="1" t="n">
        <f aca="false">COUNTA(G607:AJ607)</f>
        <v>2</v>
      </c>
      <c r="K607" s="0"/>
      <c r="L607" s="0"/>
      <c r="O607" s="0"/>
      <c r="P607" s="0"/>
      <c r="Q607" s="0"/>
      <c r="R607" s="0"/>
      <c r="S607" s="37" t="s">
        <v>1284</v>
      </c>
      <c r="T607" s="0"/>
      <c r="V607" s="0"/>
      <c r="W607" s="0"/>
      <c r="X607" s="0"/>
      <c r="AA607" s="1" t="n">
        <f aca="false">COUNTIF($G607:$X607, "=Yes")</f>
        <v>1</v>
      </c>
      <c r="AMI607" s="0"/>
      <c r="AMJ607" s="0"/>
    </row>
    <row collapsed="false" customFormat="true" customHeight="false" hidden="false" ht="12.65" outlineLevel="0" r="608" s="1">
      <c r="A608" s="3"/>
      <c r="B608" s="3"/>
      <c r="C608" s="3"/>
      <c r="D608" s="3"/>
      <c r="E608" s="3"/>
      <c r="F608" s="1" t="n">
        <f aca="false">COUNTA(G608:AJ608)</f>
        <v>0</v>
      </c>
      <c r="K608" s="0"/>
      <c r="L608" s="0"/>
      <c r="O608" s="0"/>
      <c r="P608" s="0"/>
      <c r="Q608" s="0"/>
      <c r="R608" s="0"/>
      <c r="S608" s="0"/>
      <c r="T608" s="0"/>
      <c r="V608" s="0"/>
      <c r="W608" s="0"/>
      <c r="X608" s="0"/>
      <c r="AMI608" s="0"/>
      <c r="AMJ608" s="0"/>
    </row>
    <row collapsed="false" customFormat="true" customHeight="false" hidden="false" ht="12.65" outlineLevel="0" r="609" s="1">
      <c r="A609" s="3" t="s">
        <v>551</v>
      </c>
      <c r="B609" s="3" t="s">
        <v>556</v>
      </c>
      <c r="C609" s="3" t="n">
        <v>0</v>
      </c>
      <c r="D609" s="3" t="n">
        <v>4</v>
      </c>
      <c r="E609" s="3"/>
      <c r="F609" s="1" t="n">
        <f aca="false">COUNTA(G609:AJ609)</f>
        <v>0</v>
      </c>
      <c r="K609" s="0"/>
      <c r="L609" s="0"/>
      <c r="O609" s="0"/>
      <c r="P609" s="0"/>
      <c r="Q609" s="0"/>
      <c r="R609" s="0"/>
      <c r="S609" s="0"/>
      <c r="T609" s="0"/>
      <c r="V609" s="0"/>
      <c r="W609" s="0"/>
      <c r="X609" s="0"/>
      <c r="AMI609" s="0"/>
      <c r="AMJ609" s="0"/>
    </row>
    <row collapsed="false" customFormat="true" customHeight="false" hidden="false" ht="12.65" outlineLevel="0" r="610" s="1">
      <c r="A610" s="3" t="s">
        <v>551</v>
      </c>
      <c r="B610" s="3" t="s">
        <v>556</v>
      </c>
      <c r="C610" s="3" t="n">
        <v>2</v>
      </c>
      <c r="D610" s="3" t="s">
        <v>12</v>
      </c>
      <c r="E610" s="3" t="n">
        <v>1</v>
      </c>
      <c r="F610" s="1" t="n">
        <f aca="false">COUNTA(G610:AJ610)</f>
        <v>2</v>
      </c>
      <c r="K610" s="0"/>
      <c r="L610" s="0"/>
      <c r="O610" s="0"/>
      <c r="P610" s="0"/>
      <c r="Q610" s="0"/>
      <c r="R610" s="0"/>
      <c r="S610" s="37" t="s">
        <v>1284</v>
      </c>
      <c r="T610" s="0"/>
      <c r="V610" s="0"/>
      <c r="W610" s="0"/>
      <c r="X610" s="0"/>
      <c r="AA610" s="1" t="n">
        <f aca="false">COUNTIF($G610:$X610, "=Yes")</f>
        <v>1</v>
      </c>
      <c r="AMI610" s="0"/>
      <c r="AMJ610" s="0"/>
    </row>
    <row collapsed="false" customFormat="true" customHeight="false" hidden="false" ht="12.65" outlineLevel="0" r="611" s="1">
      <c r="A611" s="3" t="s">
        <v>551</v>
      </c>
      <c r="B611" s="3" t="s">
        <v>556</v>
      </c>
      <c r="C611" s="3" t="n">
        <v>2</v>
      </c>
      <c r="D611" s="3" t="s">
        <v>8</v>
      </c>
      <c r="E611" s="3" t="n">
        <v>2</v>
      </c>
      <c r="F611" s="1" t="n">
        <f aca="false">COUNTA(G611:AJ611)</f>
        <v>2</v>
      </c>
      <c r="I611" s="0"/>
      <c r="K611" s="0"/>
      <c r="L611" s="0"/>
      <c r="O611" s="0"/>
      <c r="P611" s="0"/>
      <c r="Q611" s="0"/>
      <c r="R611" s="0"/>
      <c r="S611" s="37" t="s">
        <v>1284</v>
      </c>
      <c r="T611" s="0"/>
      <c r="V611" s="0"/>
      <c r="W611" s="0"/>
      <c r="X611" s="0"/>
      <c r="AA611" s="1" t="n">
        <f aca="false">COUNTIF($G611:$X611, "=Yes")</f>
        <v>1</v>
      </c>
      <c r="AMI611" s="0"/>
      <c r="AMJ611" s="0"/>
    </row>
    <row collapsed="false" customFormat="true" customHeight="false" hidden="false" ht="12.65" outlineLevel="0" r="612" s="1">
      <c r="A612" s="3" t="s">
        <v>551</v>
      </c>
      <c r="B612" s="3" t="s">
        <v>556</v>
      </c>
      <c r="C612" s="3" t="n">
        <v>2</v>
      </c>
      <c r="D612" s="3" t="s">
        <v>8</v>
      </c>
      <c r="E612" s="3" t="n">
        <v>3</v>
      </c>
      <c r="F612" s="1" t="n">
        <f aca="false">COUNTA(G612:AJ612)</f>
        <v>4</v>
      </c>
      <c r="I612" s="0"/>
      <c r="K612" s="0"/>
      <c r="L612" s="0"/>
      <c r="M612" s="1" t="s">
        <v>1284</v>
      </c>
      <c r="N612" s="1" t="s">
        <v>1284</v>
      </c>
      <c r="O612" s="0"/>
      <c r="P612" s="0"/>
      <c r="Q612" s="0"/>
      <c r="R612" s="0"/>
      <c r="S612" s="37" t="s">
        <v>1284</v>
      </c>
      <c r="T612" s="0"/>
      <c r="V612" s="0"/>
      <c r="W612" s="0"/>
      <c r="X612" s="0"/>
      <c r="AA612" s="1" t="n">
        <f aca="false">COUNTIF($G612:$X612, "=Yes")</f>
        <v>3</v>
      </c>
      <c r="AMI612" s="0"/>
      <c r="AMJ612" s="0"/>
    </row>
    <row collapsed="false" customFormat="true" customHeight="false" hidden="false" ht="12.65" outlineLevel="0" r="613" s="1">
      <c r="A613" s="3" t="s">
        <v>551</v>
      </c>
      <c r="B613" s="3" t="s">
        <v>556</v>
      </c>
      <c r="C613" s="3" t="n">
        <v>2</v>
      </c>
      <c r="D613" s="3" t="s">
        <v>560</v>
      </c>
      <c r="E613" s="3" t="n">
        <v>4</v>
      </c>
      <c r="F613" s="1" t="n">
        <f aca="false">COUNTA(G613:AJ613)</f>
        <v>3</v>
      </c>
      <c r="I613" s="0"/>
      <c r="K613" s="0"/>
      <c r="L613" s="0"/>
      <c r="M613" s="1" t="s">
        <v>1284</v>
      </c>
      <c r="O613" s="0"/>
      <c r="P613" s="0"/>
      <c r="Q613" s="0"/>
      <c r="R613" s="0"/>
      <c r="S613" s="37" t="s">
        <v>1284</v>
      </c>
      <c r="T613" s="0"/>
      <c r="V613" s="0"/>
      <c r="W613" s="0"/>
      <c r="X613" s="0"/>
      <c r="AA613" s="1" t="n">
        <f aca="false">COUNTIF($G613:$X613, "=Yes")</f>
        <v>2</v>
      </c>
      <c r="AMI613" s="0"/>
      <c r="AMJ613" s="0"/>
    </row>
    <row collapsed="false" customFormat="true" customHeight="false" hidden="false" ht="12.65" outlineLevel="0" r="614" s="1">
      <c r="A614" s="3" t="s">
        <v>551</v>
      </c>
      <c r="B614" s="3" t="s">
        <v>556</v>
      </c>
      <c r="C614" s="3" t="n">
        <v>2</v>
      </c>
      <c r="D614" s="3" t="s">
        <v>560</v>
      </c>
      <c r="E614" s="3" t="n">
        <v>5</v>
      </c>
      <c r="F614" s="1" t="n">
        <f aca="false">COUNTA(G614:AJ614)</f>
        <v>3</v>
      </c>
      <c r="K614" s="0"/>
      <c r="L614" s="0"/>
      <c r="M614" s="0" t="s">
        <v>1284</v>
      </c>
      <c r="O614" s="0"/>
      <c r="P614" s="0"/>
      <c r="Q614" s="0"/>
      <c r="R614" s="0"/>
      <c r="S614" s="37" t="s">
        <v>1284</v>
      </c>
      <c r="T614" s="0"/>
      <c r="V614" s="0"/>
      <c r="W614" s="0"/>
      <c r="X614" s="0"/>
      <c r="AA614" s="1" t="n">
        <f aca="false">COUNTIF($G614:$X614, "=Yes")</f>
        <v>2</v>
      </c>
      <c r="AMI614" s="0"/>
      <c r="AMJ614" s="0"/>
    </row>
    <row collapsed="false" customFormat="true" customHeight="false" hidden="false" ht="12.65" outlineLevel="0" r="615" s="1">
      <c r="A615" s="3" t="s">
        <v>551</v>
      </c>
      <c r="B615" s="3" t="s">
        <v>556</v>
      </c>
      <c r="C615" s="3" t="n">
        <v>2</v>
      </c>
      <c r="D615" s="3" t="s">
        <v>10</v>
      </c>
      <c r="E615" s="3" t="n">
        <v>6</v>
      </c>
      <c r="F615" s="1" t="n">
        <f aca="false">COUNTA(G615:AJ615)</f>
        <v>2</v>
      </c>
      <c r="K615" s="0"/>
      <c r="L615" s="0"/>
      <c r="O615" s="0"/>
      <c r="P615" s="0"/>
      <c r="Q615" s="0"/>
      <c r="R615" s="0"/>
      <c r="S615" s="37" t="s">
        <v>1284</v>
      </c>
      <c r="T615" s="0"/>
      <c r="V615" s="0"/>
      <c r="W615" s="0"/>
      <c r="X615" s="0"/>
      <c r="AA615" s="1" t="n">
        <f aca="false">COUNTIF($G615:$X615, "=Yes")</f>
        <v>1</v>
      </c>
      <c r="AMI615" s="0"/>
      <c r="AMJ615" s="0"/>
    </row>
    <row collapsed="false" customFormat="true" customHeight="false" hidden="false" ht="12.65" outlineLevel="0" r="616" s="1">
      <c r="A616" s="3" t="s">
        <v>551</v>
      </c>
      <c r="B616" s="3" t="s">
        <v>556</v>
      </c>
      <c r="C616" s="3" t="n">
        <v>2</v>
      </c>
      <c r="D616" s="3" t="s">
        <v>12</v>
      </c>
      <c r="E616" s="3" t="n">
        <v>7</v>
      </c>
      <c r="F616" s="1" t="n">
        <f aca="false">COUNTA(G616:AJ616)</f>
        <v>2</v>
      </c>
      <c r="K616" s="0"/>
      <c r="L616" s="0"/>
      <c r="M616" s="0" t="s">
        <v>1284</v>
      </c>
      <c r="O616" s="0"/>
      <c r="P616" s="0"/>
      <c r="Q616" s="0"/>
      <c r="R616" s="0"/>
      <c r="S616" s="0"/>
      <c r="T616" s="0"/>
      <c r="V616" s="0"/>
      <c r="W616" s="0"/>
      <c r="X616" s="0"/>
      <c r="AA616" s="1" t="n">
        <f aca="false">COUNTIF($G616:$X616, "=Yes")</f>
        <v>1</v>
      </c>
      <c r="AMI616" s="0"/>
      <c r="AMJ616" s="0"/>
    </row>
    <row collapsed="false" customFormat="true" customHeight="false" hidden="false" ht="12.65" outlineLevel="0" r="617" s="1">
      <c r="A617" s="3" t="s">
        <v>551</v>
      </c>
      <c r="B617" s="3" t="s">
        <v>556</v>
      </c>
      <c r="C617" s="3" t="n">
        <v>2</v>
      </c>
      <c r="D617" s="3" t="s">
        <v>8</v>
      </c>
      <c r="E617" s="3" t="n">
        <v>8</v>
      </c>
      <c r="F617" s="1" t="n">
        <f aca="false">COUNTA(G617:AJ617)</f>
        <v>2</v>
      </c>
      <c r="K617" s="0"/>
      <c r="L617" s="0"/>
      <c r="O617" s="0"/>
      <c r="P617" s="0"/>
      <c r="Q617" s="0"/>
      <c r="R617" s="0"/>
      <c r="S617" s="37" t="s">
        <v>1284</v>
      </c>
      <c r="T617" s="0"/>
      <c r="V617" s="0"/>
      <c r="W617" s="0"/>
      <c r="X617" s="0"/>
      <c r="AA617" s="1" t="n">
        <f aca="false">COUNTIF($G617:$X617, "=Yes")</f>
        <v>1</v>
      </c>
      <c r="AMI617" s="0"/>
      <c r="AMJ617" s="0"/>
    </row>
    <row collapsed="false" customFormat="true" customHeight="false" hidden="false" ht="12.1" outlineLevel="0" r="618" s="1">
      <c r="A618" s="3"/>
      <c r="B618" s="3"/>
      <c r="C618" s="3"/>
      <c r="D618" s="3"/>
      <c r="E618" s="3"/>
      <c r="K618" s="0"/>
      <c r="L618" s="0"/>
      <c r="O618" s="0"/>
      <c r="P618" s="0"/>
      <c r="Q618" s="0"/>
      <c r="R618" s="0"/>
      <c r="S618" s="0"/>
      <c r="T618" s="0"/>
      <c r="V618" s="0"/>
      <c r="W618" s="0"/>
      <c r="X618" s="0"/>
      <c r="AMI618" s="0"/>
      <c r="AMJ618" s="0"/>
    </row>
    <row collapsed="false" customFormat="true" customHeight="false" hidden="false" ht="12.65" outlineLevel="0" r="619" s="1">
      <c r="A619" s="3" t="s">
        <v>551</v>
      </c>
      <c r="B619" s="3" t="s">
        <v>566</v>
      </c>
      <c r="C619" s="3" t="n">
        <v>0</v>
      </c>
      <c r="D619" s="3" t="n">
        <v>3</v>
      </c>
      <c r="E619" s="3"/>
      <c r="F619" s="1" t="n">
        <f aca="false">COUNTA(G619:AJ619)</f>
        <v>0</v>
      </c>
      <c r="K619" s="0"/>
      <c r="L619" s="0"/>
      <c r="O619" s="0"/>
      <c r="P619" s="0"/>
      <c r="Q619" s="0"/>
      <c r="R619" s="0"/>
      <c r="S619" s="0"/>
      <c r="T619" s="0"/>
      <c r="V619" s="0"/>
      <c r="W619" s="0"/>
      <c r="X619" s="0"/>
      <c r="AMI619" s="0"/>
      <c r="AMJ619" s="0"/>
    </row>
    <row collapsed="false" customFormat="true" customHeight="false" hidden="false" ht="12.65" outlineLevel="0" r="620" s="1">
      <c r="A620" s="3" t="s">
        <v>551</v>
      </c>
      <c r="B620" s="3" t="s">
        <v>566</v>
      </c>
      <c r="C620" s="3" t="n">
        <v>2</v>
      </c>
      <c r="D620" s="3" t="s">
        <v>12</v>
      </c>
      <c r="E620" s="3" t="n">
        <v>1</v>
      </c>
      <c r="F620" s="1" t="n">
        <f aca="false">COUNTA(G620:AJ620)</f>
        <v>3</v>
      </c>
      <c r="J620" s="0" t="s">
        <v>1284</v>
      </c>
      <c r="K620" s="0"/>
      <c r="L620" s="0"/>
      <c r="O620" s="0"/>
      <c r="P620" s="0"/>
      <c r="Q620" s="0"/>
      <c r="R620" s="0"/>
      <c r="S620" s="37" t="s">
        <v>1284</v>
      </c>
      <c r="T620" s="0"/>
      <c r="V620" s="0"/>
      <c r="W620" s="0"/>
      <c r="X620" s="0"/>
      <c r="AA620" s="1" t="n">
        <f aca="false">COUNTIF($G620:$X620, "=Yes")</f>
        <v>2</v>
      </c>
      <c r="AMI620" s="0"/>
      <c r="AMJ620" s="0"/>
    </row>
    <row collapsed="false" customFormat="true" customHeight="false" hidden="false" ht="12.65" outlineLevel="0" r="621" s="1">
      <c r="A621" s="3" t="s">
        <v>551</v>
      </c>
      <c r="B621" s="3" t="s">
        <v>566</v>
      </c>
      <c r="C621" s="3" t="n">
        <v>2</v>
      </c>
      <c r="D621" s="3" t="s">
        <v>12</v>
      </c>
      <c r="E621" s="3" t="n">
        <v>2</v>
      </c>
      <c r="F621" s="1" t="n">
        <f aca="false">COUNTA(G621:AJ621)</f>
        <v>2</v>
      </c>
      <c r="J621" s="0"/>
      <c r="K621" s="0"/>
      <c r="L621" s="0"/>
      <c r="O621" s="0"/>
      <c r="P621" s="0"/>
      <c r="Q621" s="0"/>
      <c r="R621" s="0"/>
      <c r="S621" s="37" t="s">
        <v>1284</v>
      </c>
      <c r="T621" s="0"/>
      <c r="V621" s="0"/>
      <c r="W621" s="0"/>
      <c r="X621" s="0"/>
      <c r="AA621" s="1" t="n">
        <f aca="false">COUNTIF($G621:$X621, "=Yes")</f>
        <v>1</v>
      </c>
      <c r="AMI621" s="0"/>
      <c r="AMJ621" s="0"/>
    </row>
    <row collapsed="false" customFormat="true" customHeight="false" hidden="false" ht="12.65" outlineLevel="0" r="622" s="1">
      <c r="A622" s="3" t="s">
        <v>551</v>
      </c>
      <c r="B622" s="3" t="s">
        <v>566</v>
      </c>
      <c r="C622" s="3" t="n">
        <v>2</v>
      </c>
      <c r="D622" s="3" t="s">
        <v>12</v>
      </c>
      <c r="E622" s="3" t="n">
        <v>3</v>
      </c>
      <c r="F622" s="1" t="n">
        <f aca="false">COUNTA(G622:AJ622)</f>
        <v>2</v>
      </c>
      <c r="J622" s="0"/>
      <c r="K622" s="0"/>
      <c r="L622" s="0"/>
      <c r="O622" s="0"/>
      <c r="P622" s="0"/>
      <c r="Q622" s="0"/>
      <c r="R622" s="0"/>
      <c r="S622" s="37" t="s">
        <v>1284</v>
      </c>
      <c r="T622" s="0"/>
      <c r="V622" s="0"/>
      <c r="W622" s="0"/>
      <c r="X622" s="0"/>
      <c r="AA622" s="1" t="n">
        <f aca="false">COUNTIF($G622:$X622, "=Yes")</f>
        <v>1</v>
      </c>
      <c r="AMI622" s="0"/>
      <c r="AMJ622" s="0"/>
    </row>
    <row collapsed="false" customFormat="true" customHeight="false" hidden="false" ht="12.65" outlineLevel="0" r="623" s="1">
      <c r="A623" s="3" t="s">
        <v>551</v>
      </c>
      <c r="B623" s="3" t="s">
        <v>566</v>
      </c>
      <c r="C623" s="3" t="n">
        <v>2</v>
      </c>
      <c r="D623" s="3" t="s">
        <v>12</v>
      </c>
      <c r="E623" s="3" t="n">
        <v>4</v>
      </c>
      <c r="F623" s="1" t="n">
        <f aca="false">COUNTA(G623:AJ623)</f>
        <v>2</v>
      </c>
      <c r="J623" s="0"/>
      <c r="K623" s="0"/>
      <c r="L623" s="0"/>
      <c r="O623" s="0"/>
      <c r="P623" s="0"/>
      <c r="Q623" s="0"/>
      <c r="R623" s="0"/>
      <c r="S623" s="37" t="s">
        <v>1284</v>
      </c>
      <c r="T623" s="0"/>
      <c r="V623" s="0"/>
      <c r="W623" s="0"/>
      <c r="X623" s="0"/>
      <c r="AA623" s="1" t="n">
        <f aca="false">COUNTIF($G623:$X623, "=Yes")</f>
        <v>1</v>
      </c>
      <c r="AMI623" s="0"/>
      <c r="AMJ623" s="0"/>
    </row>
    <row collapsed="false" customFormat="true" customHeight="false" hidden="false" ht="12.65" outlineLevel="0" r="624" s="1">
      <c r="A624" s="3"/>
      <c r="B624" s="3"/>
      <c r="C624" s="3"/>
      <c r="D624" s="3"/>
      <c r="E624" s="3"/>
      <c r="F624" s="1" t="n">
        <f aca="false">COUNTA(G624:AJ624)</f>
        <v>0</v>
      </c>
      <c r="K624" s="0"/>
      <c r="L624" s="0"/>
      <c r="O624" s="0"/>
      <c r="P624" s="0"/>
      <c r="Q624" s="0"/>
      <c r="R624" s="0"/>
      <c r="S624" s="0"/>
      <c r="T624" s="0"/>
      <c r="V624" s="0"/>
      <c r="W624" s="0"/>
      <c r="X624" s="0"/>
      <c r="AMI624" s="0"/>
      <c r="AMJ624" s="0"/>
    </row>
    <row collapsed="false" customFormat="true" customHeight="false" hidden="false" ht="12.65" outlineLevel="0" r="625" s="1">
      <c r="A625" s="3" t="s">
        <v>551</v>
      </c>
      <c r="B625" s="3" t="s">
        <v>571</v>
      </c>
      <c r="C625" s="3" t="n">
        <v>0</v>
      </c>
      <c r="D625" s="3" t="n">
        <v>2</v>
      </c>
      <c r="E625" s="3"/>
      <c r="F625" s="1" t="n">
        <f aca="false">COUNTA(G625:AJ625)</f>
        <v>0</v>
      </c>
      <c r="K625" s="0"/>
      <c r="L625" s="0"/>
      <c r="O625" s="0"/>
      <c r="P625" s="0"/>
      <c r="Q625" s="0"/>
      <c r="R625" s="0"/>
      <c r="S625" s="0"/>
      <c r="T625" s="0"/>
      <c r="V625" s="0"/>
      <c r="W625" s="0"/>
      <c r="X625" s="0"/>
      <c r="AMI625" s="0"/>
      <c r="AMJ625" s="0"/>
    </row>
    <row collapsed="false" customFormat="true" customHeight="false" hidden="false" ht="12.65" outlineLevel="0" r="626" s="1">
      <c r="A626" s="3" t="s">
        <v>551</v>
      </c>
      <c r="B626" s="3" t="s">
        <v>571</v>
      </c>
      <c r="C626" s="3" t="n">
        <v>2</v>
      </c>
      <c r="D626" s="3" t="s">
        <v>8</v>
      </c>
      <c r="E626" s="3" t="n">
        <v>1</v>
      </c>
      <c r="F626" s="1" t="n">
        <f aca="false">COUNTA(G626:AJ626)</f>
        <v>2</v>
      </c>
      <c r="K626" s="0"/>
      <c r="L626" s="0"/>
      <c r="O626" s="0"/>
      <c r="P626" s="0"/>
      <c r="Q626" s="0"/>
      <c r="R626" s="0"/>
      <c r="S626" s="37" t="s">
        <v>1284</v>
      </c>
      <c r="T626" s="0"/>
      <c r="V626" s="0"/>
      <c r="W626" s="0"/>
      <c r="X626" s="0"/>
      <c r="AA626" s="1" t="n">
        <f aca="false">COUNTIF($G626:$X626, "=Yes")</f>
        <v>1</v>
      </c>
      <c r="AMI626" s="0"/>
      <c r="AMJ626" s="0"/>
    </row>
    <row collapsed="false" customFormat="true" customHeight="false" hidden="false" ht="12.65" outlineLevel="0" r="627" s="1">
      <c r="A627" s="3" t="s">
        <v>551</v>
      </c>
      <c r="B627" s="3" t="s">
        <v>571</v>
      </c>
      <c r="C627" s="3" t="n">
        <v>2</v>
      </c>
      <c r="D627" s="3" t="s">
        <v>8</v>
      </c>
      <c r="E627" s="3" t="n">
        <v>2</v>
      </c>
      <c r="F627" s="1" t="n">
        <f aca="false">COUNTA(G627:AJ627)</f>
        <v>2</v>
      </c>
      <c r="K627" s="0"/>
      <c r="L627" s="0"/>
      <c r="O627" s="0"/>
      <c r="P627" s="0"/>
      <c r="Q627" s="0"/>
      <c r="R627" s="0"/>
      <c r="S627" s="37" t="s">
        <v>1284</v>
      </c>
      <c r="T627" s="0"/>
      <c r="V627" s="0"/>
      <c r="W627" s="0"/>
      <c r="X627" s="0"/>
      <c r="AA627" s="1" t="n">
        <f aca="false">COUNTIF($G627:$X627, "=Yes")</f>
        <v>1</v>
      </c>
      <c r="AMI627" s="0"/>
      <c r="AMJ627" s="0"/>
    </row>
    <row collapsed="false" customFormat="true" customHeight="false" hidden="false" ht="12.65" outlineLevel="0" r="628" s="1">
      <c r="A628" s="3" t="s">
        <v>551</v>
      </c>
      <c r="B628" s="3" t="s">
        <v>571</v>
      </c>
      <c r="C628" s="3" t="n">
        <v>2</v>
      </c>
      <c r="D628" s="3" t="s">
        <v>12</v>
      </c>
      <c r="E628" s="3" t="n">
        <v>3</v>
      </c>
      <c r="F628" s="1" t="n">
        <f aca="false">COUNTA(G628:AJ628)</f>
        <v>2</v>
      </c>
      <c r="K628" s="0"/>
      <c r="L628" s="0"/>
      <c r="O628" s="0"/>
      <c r="P628" s="0"/>
      <c r="Q628" s="0"/>
      <c r="R628" s="0"/>
      <c r="S628" s="37" t="s">
        <v>1284</v>
      </c>
      <c r="T628" s="0"/>
      <c r="V628" s="0"/>
      <c r="W628" s="0"/>
      <c r="X628" s="0"/>
      <c r="AA628" s="1" t="n">
        <f aca="false">COUNTIF($G628:$X628, "=Yes")</f>
        <v>1</v>
      </c>
      <c r="AMI628" s="0"/>
      <c r="AMJ628" s="0"/>
    </row>
    <row collapsed="false" customFormat="true" customHeight="false" hidden="false" ht="12.65" outlineLevel="0" r="629" s="1">
      <c r="A629" s="3" t="s">
        <v>551</v>
      </c>
      <c r="B629" s="3" t="s">
        <v>571</v>
      </c>
      <c r="C629" s="3" t="n">
        <v>2</v>
      </c>
      <c r="D629" s="3" t="s">
        <v>12</v>
      </c>
      <c r="E629" s="3" t="n">
        <v>4</v>
      </c>
      <c r="F629" s="1" t="n">
        <f aca="false">COUNTA(G629:AJ629)</f>
        <v>2</v>
      </c>
      <c r="K629" s="0"/>
      <c r="L629" s="0"/>
      <c r="O629" s="0"/>
      <c r="P629" s="0"/>
      <c r="Q629" s="0"/>
      <c r="R629" s="0"/>
      <c r="S629" s="37" t="s">
        <v>1284</v>
      </c>
      <c r="T629" s="0"/>
      <c r="V629" s="0"/>
      <c r="W629" s="0"/>
      <c r="X629" s="0"/>
      <c r="AA629" s="1" t="n">
        <f aca="false">COUNTIF($G629:$X629, "=Yes")</f>
        <v>1</v>
      </c>
      <c r="AMI629" s="0"/>
      <c r="AMJ629" s="0"/>
    </row>
    <row collapsed="false" customFormat="true" customHeight="false" hidden="false" ht="12.65" outlineLevel="0" r="630" s="1">
      <c r="A630" s="3"/>
      <c r="B630" s="3"/>
      <c r="C630" s="3"/>
      <c r="D630" s="3"/>
      <c r="E630" s="3"/>
      <c r="F630" s="1" t="n">
        <f aca="false">COUNTA(G630:AJ630)</f>
        <v>0</v>
      </c>
      <c r="K630" s="0"/>
      <c r="L630" s="0"/>
      <c r="O630" s="0"/>
      <c r="P630" s="0"/>
      <c r="Q630" s="0"/>
      <c r="R630" s="0"/>
      <c r="S630" s="0"/>
      <c r="T630" s="0"/>
      <c r="V630" s="0"/>
      <c r="W630" s="0"/>
      <c r="X630" s="0"/>
      <c r="AMI630" s="0"/>
      <c r="AMJ630" s="0"/>
    </row>
    <row collapsed="false" customFormat="true" customHeight="false" hidden="false" ht="12.65" outlineLevel="0" r="631" s="1">
      <c r="A631" s="3" t="s">
        <v>551</v>
      </c>
      <c r="B631" s="3" t="s">
        <v>576</v>
      </c>
      <c r="C631" s="3" t="n">
        <v>0</v>
      </c>
      <c r="D631" s="3" t="n">
        <v>0</v>
      </c>
      <c r="E631" s="3"/>
      <c r="F631" s="1" t="n">
        <f aca="false">COUNTA(G631:AJ631)</f>
        <v>0</v>
      </c>
      <c r="K631" s="0"/>
      <c r="L631" s="0"/>
      <c r="O631" s="0"/>
      <c r="P631" s="0"/>
      <c r="Q631" s="0"/>
      <c r="R631" s="0"/>
      <c r="S631" s="0"/>
      <c r="T631" s="0"/>
      <c r="V631" s="0"/>
      <c r="W631" s="0"/>
      <c r="X631" s="0"/>
      <c r="AMI631" s="0"/>
      <c r="AMJ631" s="0"/>
    </row>
    <row collapsed="false" customFormat="true" customHeight="false" hidden="false" ht="12.65" outlineLevel="0" r="632" s="1">
      <c r="A632" s="3" t="s">
        <v>551</v>
      </c>
      <c r="B632" s="3" t="s">
        <v>576</v>
      </c>
      <c r="C632" s="3" t="n">
        <v>3</v>
      </c>
      <c r="D632" s="3" t="s">
        <v>12</v>
      </c>
      <c r="E632" s="3" t="n">
        <v>1</v>
      </c>
      <c r="F632" s="1" t="n">
        <f aca="false">COUNTA(G632:AJ632)</f>
        <v>1</v>
      </c>
      <c r="K632" s="0"/>
      <c r="L632" s="0"/>
      <c r="O632" s="0"/>
      <c r="P632" s="0"/>
      <c r="Q632" s="0"/>
      <c r="R632" s="0"/>
      <c r="S632" s="0"/>
      <c r="T632" s="0"/>
      <c r="V632" s="0"/>
      <c r="W632" s="0"/>
      <c r="X632" s="0"/>
      <c r="AA632" s="1" t="n">
        <f aca="false">COUNTIF($G632:$X632, "=Yes")</f>
        <v>0</v>
      </c>
      <c r="AMI632" s="0"/>
      <c r="AMJ632" s="0"/>
    </row>
    <row collapsed="false" customFormat="true" customHeight="false" hidden="false" ht="12.65" outlineLevel="0" r="633" s="1">
      <c r="A633" s="3" t="s">
        <v>551</v>
      </c>
      <c r="B633" s="3" t="s">
        <v>576</v>
      </c>
      <c r="C633" s="3" t="n">
        <v>3</v>
      </c>
      <c r="D633" s="3" t="s">
        <v>12</v>
      </c>
      <c r="E633" s="3" t="n">
        <v>2</v>
      </c>
      <c r="F633" s="1" t="n">
        <f aca="false">COUNTA(G633:AJ633)</f>
        <v>1</v>
      </c>
      <c r="K633" s="0"/>
      <c r="L633" s="0"/>
      <c r="O633" s="0"/>
      <c r="P633" s="0"/>
      <c r="Q633" s="0"/>
      <c r="R633" s="0"/>
      <c r="S633" s="0"/>
      <c r="T633" s="0"/>
      <c r="V633" s="0"/>
      <c r="W633" s="0"/>
      <c r="X633" s="0"/>
      <c r="AA633" s="1" t="n">
        <f aca="false">COUNTIF($G633:$X633, "=Yes")</f>
        <v>0</v>
      </c>
      <c r="AMI633" s="0"/>
      <c r="AMJ633" s="0"/>
    </row>
    <row collapsed="false" customFormat="true" customHeight="false" hidden="false" ht="12.65" outlineLevel="0" r="634" s="1">
      <c r="A634" s="3" t="s">
        <v>551</v>
      </c>
      <c r="B634" s="3" t="s">
        <v>576</v>
      </c>
      <c r="C634" s="3" t="n">
        <v>3</v>
      </c>
      <c r="D634" s="3" t="s">
        <v>12</v>
      </c>
      <c r="E634" s="3" t="n">
        <v>3</v>
      </c>
      <c r="F634" s="1" t="n">
        <f aca="false">COUNTA(G634:AJ634)</f>
        <v>2</v>
      </c>
      <c r="K634" s="0"/>
      <c r="L634" s="0"/>
      <c r="O634" s="0"/>
      <c r="P634" s="0"/>
      <c r="Q634" s="0"/>
      <c r="R634" s="0"/>
      <c r="S634" s="37" t="s">
        <v>1284</v>
      </c>
      <c r="T634" s="0"/>
      <c r="V634" s="0"/>
      <c r="W634" s="0"/>
      <c r="X634" s="0"/>
      <c r="AA634" s="1" t="n">
        <f aca="false">COUNTIF($G634:$X634, "=Yes")</f>
        <v>1</v>
      </c>
      <c r="AMI634" s="0"/>
      <c r="AMJ634" s="0"/>
    </row>
    <row collapsed="false" customFormat="true" customHeight="false" hidden="false" ht="12.65" outlineLevel="0" r="635" s="1">
      <c r="A635" s="3" t="s">
        <v>551</v>
      </c>
      <c r="B635" s="3" t="s">
        <v>576</v>
      </c>
      <c r="C635" s="3" t="n">
        <v>3</v>
      </c>
      <c r="D635" s="3" t="s">
        <v>12</v>
      </c>
      <c r="E635" s="3" t="n">
        <v>4</v>
      </c>
      <c r="F635" s="1" t="n">
        <f aca="false">COUNTA(G635:AJ635)</f>
        <v>2</v>
      </c>
      <c r="K635" s="0"/>
      <c r="L635" s="0"/>
      <c r="O635" s="0"/>
      <c r="P635" s="0"/>
      <c r="Q635" s="0"/>
      <c r="R635" s="0"/>
      <c r="S635" s="37" t="s">
        <v>1284</v>
      </c>
      <c r="T635" s="0"/>
      <c r="V635" s="0"/>
      <c r="W635" s="0"/>
      <c r="X635" s="0"/>
      <c r="AA635" s="1" t="n">
        <f aca="false">COUNTIF($G635:$X635, "=Yes")</f>
        <v>1</v>
      </c>
      <c r="AMI635" s="0"/>
      <c r="AMJ635" s="0"/>
    </row>
    <row collapsed="false" customFormat="true" customHeight="false" hidden="false" ht="12.65" outlineLevel="0" r="636" s="1">
      <c r="A636" s="3" t="s">
        <v>551</v>
      </c>
      <c r="B636" s="3" t="s">
        <v>576</v>
      </c>
      <c r="C636" s="3" t="n">
        <v>3</v>
      </c>
      <c r="D636" s="3" t="s">
        <v>10</v>
      </c>
      <c r="E636" s="3" t="n">
        <v>5</v>
      </c>
      <c r="F636" s="1" t="n">
        <f aca="false">COUNTA(G636:AJ636)</f>
        <v>1</v>
      </c>
      <c r="K636" s="0"/>
      <c r="L636" s="0"/>
      <c r="O636" s="0"/>
      <c r="P636" s="0"/>
      <c r="Q636" s="0"/>
      <c r="R636" s="0"/>
      <c r="S636" s="0"/>
      <c r="T636" s="0"/>
      <c r="V636" s="0"/>
      <c r="W636" s="0"/>
      <c r="X636" s="0"/>
      <c r="AA636" s="1" t="n">
        <f aca="false">COUNTIF($G636:$X636, "=Yes")</f>
        <v>0</v>
      </c>
      <c r="AMI636" s="0"/>
      <c r="AMJ636" s="0"/>
    </row>
    <row collapsed="false" customFormat="true" customHeight="false" hidden="false" ht="12.65" outlineLevel="0" r="637" s="1">
      <c r="A637" s="3" t="s">
        <v>551</v>
      </c>
      <c r="B637" s="3" t="s">
        <v>576</v>
      </c>
      <c r="C637" s="3" t="n">
        <v>3</v>
      </c>
      <c r="D637" s="3" t="s">
        <v>10</v>
      </c>
      <c r="E637" s="3" t="n">
        <v>6</v>
      </c>
      <c r="F637" s="1" t="n">
        <f aca="false">COUNTA(G637:AJ637)</f>
        <v>1</v>
      </c>
      <c r="K637" s="0"/>
      <c r="L637" s="0"/>
      <c r="O637" s="0"/>
      <c r="P637" s="0"/>
      <c r="Q637" s="0"/>
      <c r="R637" s="0"/>
      <c r="S637" s="0"/>
      <c r="T637" s="0"/>
      <c r="V637" s="0"/>
      <c r="W637" s="0"/>
      <c r="X637" s="0"/>
      <c r="AA637" s="1" t="n">
        <f aca="false">COUNTIF($G637:$X637, "=Yes")</f>
        <v>0</v>
      </c>
      <c r="AMI637" s="0"/>
      <c r="AMJ637" s="0"/>
    </row>
    <row collapsed="false" customFormat="true" customHeight="false" hidden="false" ht="12.65" outlineLevel="0" r="638" s="1">
      <c r="A638" s="3"/>
      <c r="B638" s="3"/>
      <c r="C638" s="3"/>
      <c r="D638" s="3"/>
      <c r="E638" s="3"/>
      <c r="F638" s="1" t="n">
        <f aca="false">COUNTA(G638:AJ638)</f>
        <v>0</v>
      </c>
      <c r="K638" s="0"/>
      <c r="L638" s="0"/>
      <c r="O638" s="0"/>
      <c r="P638" s="0"/>
      <c r="Q638" s="0"/>
      <c r="R638" s="0"/>
      <c r="S638" s="0"/>
      <c r="T638" s="0"/>
      <c r="V638" s="0"/>
      <c r="W638" s="0"/>
      <c r="X638" s="0"/>
      <c r="AMI638" s="0"/>
      <c r="AMJ638" s="0"/>
    </row>
    <row collapsed="false" customFormat="true" customHeight="false" hidden="false" ht="12.65" outlineLevel="0" r="639" s="1">
      <c r="A639" s="3" t="s">
        <v>551</v>
      </c>
      <c r="B639" s="3" t="s">
        <v>583</v>
      </c>
      <c r="C639" s="3" t="n">
        <v>0</v>
      </c>
      <c r="D639" s="3" t="n">
        <v>0</v>
      </c>
      <c r="E639" s="3"/>
      <c r="F639" s="1" t="n">
        <f aca="false">COUNTA(G639:AJ639)</f>
        <v>0</v>
      </c>
      <c r="K639" s="0"/>
      <c r="L639" s="0"/>
      <c r="O639" s="0"/>
      <c r="P639" s="0"/>
      <c r="Q639" s="0"/>
      <c r="R639" s="0"/>
      <c r="S639" s="0"/>
      <c r="T639" s="0"/>
      <c r="V639" s="0"/>
      <c r="W639" s="0"/>
      <c r="X639" s="0"/>
      <c r="AMI639" s="0"/>
      <c r="AMJ639" s="0"/>
    </row>
    <row collapsed="false" customFormat="true" customHeight="false" hidden="false" ht="12.65" outlineLevel="0" r="640" s="1">
      <c r="A640" s="3" t="s">
        <v>551</v>
      </c>
      <c r="B640" s="3" t="s">
        <v>583</v>
      </c>
      <c r="C640" s="3" t="n">
        <v>3</v>
      </c>
      <c r="D640" s="3" t="s">
        <v>10</v>
      </c>
      <c r="E640" s="3" t="n">
        <v>1</v>
      </c>
      <c r="F640" s="1" t="n">
        <f aca="false">COUNTA(G640:AJ640)</f>
        <v>1</v>
      </c>
      <c r="K640" s="0"/>
      <c r="L640" s="0"/>
      <c r="O640" s="0"/>
      <c r="P640" s="0"/>
      <c r="Q640" s="0"/>
      <c r="R640" s="0"/>
      <c r="S640" s="0"/>
      <c r="T640" s="0"/>
      <c r="V640" s="0"/>
      <c r="W640" s="0"/>
      <c r="X640" s="0"/>
      <c r="AA640" s="1" t="n">
        <f aca="false">COUNTIF($G640:$X640, "=Yes")</f>
        <v>0</v>
      </c>
      <c r="AMI640" s="0"/>
      <c r="AMJ640" s="0"/>
    </row>
    <row collapsed="false" customFormat="true" customHeight="false" hidden="false" ht="12.65" outlineLevel="0" r="641" s="1">
      <c r="A641" s="3" t="s">
        <v>551</v>
      </c>
      <c r="B641" s="3" t="s">
        <v>583</v>
      </c>
      <c r="C641" s="3" t="n">
        <v>3</v>
      </c>
      <c r="D641" s="3" t="s">
        <v>8</v>
      </c>
      <c r="E641" s="3" t="n">
        <v>2</v>
      </c>
      <c r="F641" s="1" t="n">
        <f aca="false">COUNTA(G641:AJ641)</f>
        <v>1</v>
      </c>
      <c r="K641" s="0"/>
      <c r="L641" s="0"/>
      <c r="O641" s="0"/>
      <c r="P641" s="0"/>
      <c r="Q641" s="0"/>
      <c r="R641" s="0"/>
      <c r="S641" s="0"/>
      <c r="T641" s="0"/>
      <c r="V641" s="0"/>
      <c r="W641" s="0"/>
      <c r="X641" s="0"/>
      <c r="AA641" s="1" t="n">
        <f aca="false">COUNTIF($G641:$X641, "=Yes")</f>
        <v>0</v>
      </c>
      <c r="AMI641" s="0"/>
      <c r="AMJ641" s="0"/>
    </row>
    <row collapsed="false" customFormat="true" customHeight="false" hidden="false" ht="12.65" outlineLevel="0" r="642" s="1">
      <c r="A642" s="3" t="s">
        <v>551</v>
      </c>
      <c r="B642" s="3" t="s">
        <v>583</v>
      </c>
      <c r="C642" s="3" t="n">
        <v>3</v>
      </c>
      <c r="D642" s="3" t="s">
        <v>586</v>
      </c>
      <c r="E642" s="3" t="n">
        <v>3</v>
      </c>
      <c r="F642" s="1" t="n">
        <f aca="false">COUNTA(G642:AJ642)</f>
        <v>1</v>
      </c>
      <c r="K642" s="0"/>
      <c r="L642" s="0"/>
      <c r="O642" s="0"/>
      <c r="P642" s="0"/>
      <c r="Q642" s="0"/>
      <c r="R642" s="0"/>
      <c r="S642" s="0"/>
      <c r="T642" s="0"/>
      <c r="V642" s="0"/>
      <c r="W642" s="0"/>
      <c r="X642" s="0"/>
      <c r="AA642" s="1" t="n">
        <f aca="false">COUNTIF($G642:$X642, "=Yes")</f>
        <v>0</v>
      </c>
      <c r="AMI642" s="0"/>
      <c r="AMJ642" s="0"/>
    </row>
    <row collapsed="false" customFormat="true" customHeight="false" hidden="false" ht="12.65" outlineLevel="0" r="643" s="1">
      <c r="A643" s="3" t="s">
        <v>551</v>
      </c>
      <c r="B643" s="3" t="s">
        <v>583</v>
      </c>
      <c r="C643" s="3" t="n">
        <v>3</v>
      </c>
      <c r="D643" s="3" t="s">
        <v>586</v>
      </c>
      <c r="E643" s="3" t="n">
        <v>4</v>
      </c>
      <c r="F643" s="1" t="n">
        <f aca="false">COUNTA(G643:AJ643)</f>
        <v>1</v>
      </c>
      <c r="K643" s="0"/>
      <c r="L643" s="0"/>
      <c r="O643" s="0"/>
      <c r="P643" s="0"/>
      <c r="Q643" s="0"/>
      <c r="R643" s="0"/>
      <c r="S643" s="0"/>
      <c r="T643" s="0"/>
      <c r="V643" s="0"/>
      <c r="W643" s="0"/>
      <c r="X643" s="0"/>
      <c r="AA643" s="1" t="n">
        <f aca="false">COUNTIF($G643:$X643, "=Yes")</f>
        <v>0</v>
      </c>
      <c r="AMI643" s="0"/>
      <c r="AMJ643" s="0"/>
    </row>
    <row collapsed="false" customFormat="true" customHeight="false" hidden="false" ht="12.65" outlineLevel="0" r="644" s="1">
      <c r="A644" s="3" t="s">
        <v>551</v>
      </c>
      <c r="B644" s="3" t="s">
        <v>583</v>
      </c>
      <c r="C644" s="3" t="n">
        <v>3</v>
      </c>
      <c r="D644" s="3" t="s">
        <v>12</v>
      </c>
      <c r="E644" s="3" t="n">
        <v>5</v>
      </c>
      <c r="F644" s="1" t="n">
        <f aca="false">COUNTA(G644:AJ644)</f>
        <v>1</v>
      </c>
      <c r="K644" s="0"/>
      <c r="L644" s="0"/>
      <c r="O644" s="0"/>
      <c r="P644" s="0"/>
      <c r="Q644" s="0"/>
      <c r="R644" s="0"/>
      <c r="S644" s="0"/>
      <c r="T644" s="0"/>
      <c r="V644" s="0"/>
      <c r="W644" s="0"/>
      <c r="X644" s="0"/>
      <c r="AA644" s="1" t="n">
        <f aca="false">COUNTIF($G644:$X644, "=Yes")</f>
        <v>0</v>
      </c>
      <c r="AMI644" s="0"/>
      <c r="AMJ644" s="0"/>
    </row>
    <row collapsed="false" customFormat="true" customHeight="false" hidden="false" ht="12.65" outlineLevel="0" r="645" s="1">
      <c r="A645" s="3" t="s">
        <v>551</v>
      </c>
      <c r="B645" s="3" t="s">
        <v>583</v>
      </c>
      <c r="C645" s="3" t="n">
        <v>3</v>
      </c>
      <c r="D645" s="3" t="s">
        <v>586</v>
      </c>
      <c r="E645" s="3" t="n">
        <v>6</v>
      </c>
      <c r="F645" s="1" t="n">
        <f aca="false">COUNTA(G645:AJ645)</f>
        <v>1</v>
      </c>
      <c r="K645" s="0"/>
      <c r="L645" s="0"/>
      <c r="O645" s="0"/>
      <c r="P645" s="0"/>
      <c r="Q645" s="0"/>
      <c r="R645" s="0"/>
      <c r="S645" s="0"/>
      <c r="T645" s="0"/>
      <c r="V645" s="0"/>
      <c r="W645" s="0"/>
      <c r="X645" s="0"/>
      <c r="AA645" s="1" t="n">
        <f aca="false">COUNTIF($G645:$X645, "=Yes")</f>
        <v>0</v>
      </c>
      <c r="AMI645" s="0"/>
      <c r="AMJ645" s="0"/>
    </row>
    <row collapsed="false" customFormat="true" customHeight="false" hidden="false" ht="12.65" outlineLevel="0" r="646" s="1">
      <c r="A646" s="3" t="s">
        <v>551</v>
      </c>
      <c r="B646" s="3" t="s">
        <v>583</v>
      </c>
      <c r="C646" s="3" t="n">
        <v>3</v>
      </c>
      <c r="D646" s="3" t="s">
        <v>586</v>
      </c>
      <c r="E646" s="3" t="n">
        <v>7</v>
      </c>
      <c r="F646" s="1" t="n">
        <f aca="false">COUNTA(G646:AJ646)</f>
        <v>1</v>
      </c>
      <c r="K646" s="0"/>
      <c r="L646" s="0"/>
      <c r="O646" s="0"/>
      <c r="P646" s="0"/>
      <c r="Q646" s="0"/>
      <c r="R646" s="0"/>
      <c r="S646" s="0"/>
      <c r="T646" s="0"/>
      <c r="V646" s="0"/>
      <c r="W646" s="0"/>
      <c r="X646" s="0"/>
      <c r="AA646" s="1" t="n">
        <f aca="false">COUNTIF($G646:$X646, "=Yes")</f>
        <v>0</v>
      </c>
      <c r="AMI646" s="0"/>
      <c r="AMJ646" s="0"/>
    </row>
    <row collapsed="false" customFormat="true" customHeight="false" hidden="false" ht="12.65" outlineLevel="0" r="647" s="1">
      <c r="A647" s="3" t="s">
        <v>551</v>
      </c>
      <c r="B647" s="3" t="s">
        <v>583</v>
      </c>
      <c r="C647" s="3" t="n">
        <v>3</v>
      </c>
      <c r="D647" s="3" t="s">
        <v>586</v>
      </c>
      <c r="E647" s="3" t="n">
        <v>8</v>
      </c>
      <c r="F647" s="1" t="n">
        <f aca="false">COUNTA(G647:AJ647)</f>
        <v>1</v>
      </c>
      <c r="K647" s="0"/>
      <c r="L647" s="0"/>
      <c r="O647" s="0"/>
      <c r="P647" s="0"/>
      <c r="Q647" s="0"/>
      <c r="R647" s="0"/>
      <c r="S647" s="0"/>
      <c r="T647" s="0"/>
      <c r="V647" s="0"/>
      <c r="W647" s="0"/>
      <c r="X647" s="0"/>
      <c r="AA647" s="1" t="n">
        <f aca="false">COUNTIF($G647:$X647, "=Yes")</f>
        <v>0</v>
      </c>
      <c r="AMI647" s="0"/>
      <c r="AMJ647" s="0"/>
    </row>
    <row collapsed="false" customFormat="true" customHeight="false" hidden="false" ht="12.65" outlineLevel="0" r="648" s="1">
      <c r="A648" s="3" t="s">
        <v>551</v>
      </c>
      <c r="B648" s="3" t="s">
        <v>583</v>
      </c>
      <c r="C648" s="3" t="n">
        <v>3</v>
      </c>
      <c r="D648" s="3" t="s">
        <v>586</v>
      </c>
      <c r="E648" s="3" t="n">
        <v>9</v>
      </c>
      <c r="F648" s="1" t="n">
        <f aca="false">COUNTA(G648:AJ648)</f>
        <v>1</v>
      </c>
      <c r="K648" s="0"/>
      <c r="L648" s="0"/>
      <c r="O648" s="0"/>
      <c r="P648" s="0"/>
      <c r="Q648" s="0"/>
      <c r="R648" s="0"/>
      <c r="S648" s="0"/>
      <c r="T648" s="0"/>
      <c r="V648" s="0"/>
      <c r="W648" s="0"/>
      <c r="X648" s="0"/>
      <c r="AA648" s="1" t="n">
        <f aca="false">COUNTIF($G648:$X648, "=Yes")</f>
        <v>0</v>
      </c>
      <c r="AMI648" s="0"/>
      <c r="AMJ648" s="0"/>
    </row>
    <row collapsed="false" customFormat="true" customHeight="false" hidden="false" ht="12.65" outlineLevel="0" r="649" s="1">
      <c r="A649" s="3" t="s">
        <v>551</v>
      </c>
      <c r="B649" s="3" t="s">
        <v>583</v>
      </c>
      <c r="C649" s="3" t="n">
        <v>3</v>
      </c>
      <c r="D649" s="3" t="s">
        <v>8</v>
      </c>
      <c r="E649" s="3" t="n">
        <v>10</v>
      </c>
      <c r="F649" s="1" t="n">
        <f aca="false">COUNTA(G649:AJ649)</f>
        <v>1</v>
      </c>
      <c r="K649" s="0"/>
      <c r="L649" s="0"/>
      <c r="O649" s="0"/>
      <c r="P649" s="0"/>
      <c r="Q649" s="0"/>
      <c r="R649" s="0"/>
      <c r="S649" s="0"/>
      <c r="T649" s="0"/>
      <c r="V649" s="0"/>
      <c r="W649" s="0"/>
      <c r="X649" s="0"/>
      <c r="AA649" s="1" t="n">
        <f aca="false">COUNTIF($G649:$X649, "=Yes")</f>
        <v>0</v>
      </c>
      <c r="AMI649" s="0"/>
      <c r="AMJ649" s="0"/>
    </row>
    <row collapsed="false" customFormat="true" customHeight="false" hidden="false" ht="12.65" outlineLevel="0" r="650" s="1">
      <c r="A650" s="3"/>
      <c r="B650" s="3"/>
      <c r="C650" s="3"/>
      <c r="D650" s="3"/>
      <c r="E650" s="3"/>
      <c r="F650" s="1" t="n">
        <f aca="false">COUNTA(G650:AJ650)</f>
        <v>0</v>
      </c>
      <c r="K650" s="0"/>
      <c r="L650" s="0"/>
      <c r="O650" s="0"/>
      <c r="P650" s="0"/>
      <c r="Q650" s="0"/>
      <c r="R650" s="0"/>
      <c r="S650" s="0"/>
      <c r="T650" s="0"/>
      <c r="V650" s="0"/>
      <c r="W650" s="0"/>
      <c r="X650" s="0"/>
      <c r="AMI650" s="0"/>
      <c r="AMJ650" s="0"/>
    </row>
    <row collapsed="false" customFormat="true" customHeight="false" hidden="false" ht="12.65" outlineLevel="0" r="651" s="1">
      <c r="A651" s="3" t="s">
        <v>551</v>
      </c>
      <c r="B651" s="3" t="s">
        <v>595</v>
      </c>
      <c r="C651" s="3" t="n">
        <v>0</v>
      </c>
      <c r="D651" s="3" t="n">
        <v>0</v>
      </c>
      <c r="E651" s="3"/>
      <c r="F651" s="1" t="n">
        <f aca="false">COUNTA(G651:AJ651)</f>
        <v>0</v>
      </c>
      <c r="K651" s="0"/>
      <c r="L651" s="0"/>
      <c r="O651" s="0"/>
      <c r="P651" s="0"/>
      <c r="Q651" s="0"/>
      <c r="R651" s="0"/>
      <c r="S651" s="0"/>
      <c r="T651" s="0"/>
      <c r="V651" s="0"/>
      <c r="W651" s="0"/>
      <c r="X651" s="0"/>
      <c r="AMI651" s="0"/>
      <c r="AMJ651" s="0"/>
    </row>
    <row collapsed="false" customFormat="true" customHeight="false" hidden="false" ht="12.65" outlineLevel="0" r="652" s="1">
      <c r="A652" s="3" t="s">
        <v>551</v>
      </c>
      <c r="B652" s="3" t="s">
        <v>595</v>
      </c>
      <c r="C652" s="3" t="n">
        <v>3</v>
      </c>
      <c r="D652" s="3" t="s">
        <v>12</v>
      </c>
      <c r="E652" s="3" t="n">
        <v>1</v>
      </c>
      <c r="F652" s="1" t="n">
        <f aca="false">COUNTA(G652:AJ652)</f>
        <v>2</v>
      </c>
      <c r="K652" s="0"/>
      <c r="L652" s="0"/>
      <c r="O652" s="0"/>
      <c r="P652" s="0"/>
      <c r="Q652" s="0"/>
      <c r="R652" s="0"/>
      <c r="S652" s="37" t="s">
        <v>1284</v>
      </c>
      <c r="T652" s="0"/>
      <c r="V652" s="0"/>
      <c r="W652" s="0"/>
      <c r="X652" s="0"/>
      <c r="AA652" s="1" t="n">
        <f aca="false">COUNTIF($G652:$X652, "=Yes")</f>
        <v>1</v>
      </c>
      <c r="AMI652" s="0"/>
      <c r="AMJ652" s="0"/>
    </row>
    <row collapsed="false" customFormat="true" customHeight="false" hidden="false" ht="12.65" outlineLevel="0" r="653" s="1">
      <c r="A653" s="3" t="s">
        <v>551</v>
      </c>
      <c r="B653" s="3" t="s">
        <v>595</v>
      </c>
      <c r="C653" s="3" t="n">
        <v>3</v>
      </c>
      <c r="D653" s="3" t="s">
        <v>10</v>
      </c>
      <c r="E653" s="3" t="n">
        <v>2</v>
      </c>
      <c r="F653" s="1" t="n">
        <f aca="false">COUNTA(G653:AJ653)</f>
        <v>2</v>
      </c>
      <c r="K653" s="0"/>
      <c r="L653" s="0"/>
      <c r="O653" s="0"/>
      <c r="P653" s="0"/>
      <c r="Q653" s="0"/>
      <c r="R653" s="0"/>
      <c r="S653" s="37" t="s">
        <v>1284</v>
      </c>
      <c r="T653" s="0"/>
      <c r="V653" s="0"/>
      <c r="W653" s="0"/>
      <c r="X653" s="0"/>
      <c r="AA653" s="1" t="n">
        <f aca="false">COUNTIF($G653:$X653, "=Yes")</f>
        <v>1</v>
      </c>
      <c r="AMI653" s="0"/>
      <c r="AMJ653" s="0"/>
    </row>
    <row collapsed="false" customFormat="true" customHeight="false" hidden="false" ht="12.65" outlineLevel="0" r="654" s="1">
      <c r="A654" s="3" t="s">
        <v>551</v>
      </c>
      <c r="B654" s="3" t="s">
        <v>595</v>
      </c>
      <c r="C654" s="3" t="n">
        <v>3</v>
      </c>
      <c r="D654" s="3" t="s">
        <v>8</v>
      </c>
      <c r="E654" s="3" t="n">
        <v>3</v>
      </c>
      <c r="F654" s="1" t="n">
        <f aca="false">COUNTA(G654:AJ654)</f>
        <v>2</v>
      </c>
      <c r="K654" s="0"/>
      <c r="L654" s="0"/>
      <c r="O654" s="0"/>
      <c r="P654" s="0"/>
      <c r="Q654" s="0"/>
      <c r="R654" s="0"/>
      <c r="S654" s="37" t="s">
        <v>1284</v>
      </c>
      <c r="T654" s="0"/>
      <c r="V654" s="0"/>
      <c r="W654" s="0"/>
      <c r="X654" s="0"/>
      <c r="AA654" s="1" t="n">
        <f aca="false">COUNTIF($G654:$X654, "=Yes")</f>
        <v>1</v>
      </c>
      <c r="AMI654" s="0"/>
      <c r="AMJ654" s="0"/>
    </row>
    <row collapsed="false" customFormat="true" customHeight="false" hidden="false" ht="12.65" outlineLevel="0" r="655" s="1">
      <c r="A655" s="3" t="s">
        <v>551</v>
      </c>
      <c r="B655" s="3" t="s">
        <v>595</v>
      </c>
      <c r="C655" s="3" t="n">
        <v>3</v>
      </c>
      <c r="D655" s="3" t="s">
        <v>8</v>
      </c>
      <c r="E655" s="3" t="n">
        <v>4</v>
      </c>
      <c r="F655" s="1" t="n">
        <f aca="false">COUNTA(G655:AJ655)</f>
        <v>2</v>
      </c>
      <c r="K655" s="0"/>
      <c r="L655" s="0"/>
      <c r="O655" s="0"/>
      <c r="P655" s="0"/>
      <c r="Q655" s="0"/>
      <c r="R655" s="0"/>
      <c r="S655" s="37" t="s">
        <v>1284</v>
      </c>
      <c r="T655" s="0"/>
      <c r="V655" s="0"/>
      <c r="W655" s="0"/>
      <c r="X655" s="0"/>
      <c r="AA655" s="1" t="n">
        <f aca="false">COUNTIF($G655:$X655, "=Yes")</f>
        <v>1</v>
      </c>
      <c r="AMI655" s="0"/>
      <c r="AMJ655" s="0"/>
    </row>
    <row collapsed="false" customFormat="true" customHeight="false" hidden="false" ht="12.65" outlineLevel="0" r="656" s="1">
      <c r="A656" s="3" t="s">
        <v>551</v>
      </c>
      <c r="B656" s="3" t="s">
        <v>595</v>
      </c>
      <c r="C656" s="3" t="n">
        <v>3</v>
      </c>
      <c r="D656" s="3" t="s">
        <v>12</v>
      </c>
      <c r="E656" s="3" t="n">
        <v>5</v>
      </c>
      <c r="F656" s="1" t="n">
        <f aca="false">COUNTA(G656:AJ656)</f>
        <v>1</v>
      </c>
      <c r="K656" s="0"/>
      <c r="L656" s="0"/>
      <c r="O656" s="0"/>
      <c r="P656" s="0"/>
      <c r="Q656" s="0"/>
      <c r="R656" s="0"/>
      <c r="S656" s="0"/>
      <c r="T656" s="0"/>
      <c r="V656" s="0"/>
      <c r="W656" s="0"/>
      <c r="X656" s="0"/>
      <c r="AA656" s="1" t="n">
        <f aca="false">COUNTIF($G656:$X656, "=Yes")</f>
        <v>0</v>
      </c>
      <c r="AMI656" s="0"/>
      <c r="AMJ656" s="0"/>
    </row>
    <row collapsed="false" customFormat="true" customHeight="false" hidden="false" ht="12.65" outlineLevel="0" r="657" s="1">
      <c r="A657" s="3" t="s">
        <v>551</v>
      </c>
      <c r="B657" s="3" t="s">
        <v>595</v>
      </c>
      <c r="C657" s="3" t="n">
        <v>3</v>
      </c>
      <c r="D657" s="3" t="s">
        <v>8</v>
      </c>
      <c r="E657" s="3" t="n">
        <v>6</v>
      </c>
      <c r="F657" s="1" t="n">
        <f aca="false">COUNTA(G657:AJ657)</f>
        <v>1</v>
      </c>
      <c r="K657" s="0"/>
      <c r="L657" s="0"/>
      <c r="O657" s="0"/>
      <c r="P657" s="0"/>
      <c r="Q657" s="0"/>
      <c r="R657" s="0"/>
      <c r="S657" s="0"/>
      <c r="T657" s="0"/>
      <c r="V657" s="0"/>
      <c r="W657" s="0"/>
      <c r="X657" s="0"/>
      <c r="AA657" s="1" t="n">
        <f aca="false">COUNTIF($G657:$X657, "=Yes")</f>
        <v>0</v>
      </c>
      <c r="AMI657" s="0"/>
      <c r="AMJ657" s="0"/>
    </row>
    <row collapsed="false" customFormat="true" customHeight="false" hidden="false" ht="12.65" outlineLevel="0" r="658" s="1">
      <c r="A658" s="3" t="s">
        <v>551</v>
      </c>
      <c r="B658" s="3" t="s">
        <v>595</v>
      </c>
      <c r="C658" s="3" t="n">
        <v>3</v>
      </c>
      <c r="D658" s="3" t="s">
        <v>10</v>
      </c>
      <c r="E658" s="3" t="n">
        <v>7</v>
      </c>
      <c r="F658" s="1" t="n">
        <f aca="false">COUNTA(G658:AJ658)</f>
        <v>1</v>
      </c>
      <c r="K658" s="0"/>
      <c r="L658" s="0"/>
      <c r="O658" s="0"/>
      <c r="P658" s="0"/>
      <c r="Q658" s="0"/>
      <c r="R658" s="0"/>
      <c r="S658" s="0"/>
      <c r="T658" s="0"/>
      <c r="V658" s="0"/>
      <c r="W658" s="0"/>
      <c r="X658" s="0"/>
      <c r="AA658" s="1" t="n">
        <f aca="false">COUNTIF($G658:$X658, "=Yes")</f>
        <v>0</v>
      </c>
      <c r="AMI658" s="0"/>
      <c r="AMJ658" s="0"/>
    </row>
    <row collapsed="false" customFormat="true" customHeight="false" hidden="false" ht="12.65" outlineLevel="0" r="659" s="1">
      <c r="A659" s="3" t="s">
        <v>551</v>
      </c>
      <c r="B659" s="3" t="s">
        <v>595</v>
      </c>
      <c r="C659" s="3" t="n">
        <v>3</v>
      </c>
      <c r="D659" s="3" t="s">
        <v>12</v>
      </c>
      <c r="E659" s="3" t="n">
        <v>8</v>
      </c>
      <c r="F659" s="1" t="n">
        <f aca="false">COUNTA(G659:AJ659)</f>
        <v>2</v>
      </c>
      <c r="K659" s="0"/>
      <c r="L659" s="0"/>
      <c r="O659" s="0"/>
      <c r="P659" s="0"/>
      <c r="Q659" s="0"/>
      <c r="R659" s="0"/>
      <c r="S659" s="37" t="s">
        <v>1284</v>
      </c>
      <c r="T659" s="0"/>
      <c r="V659" s="0"/>
      <c r="W659" s="0"/>
      <c r="X659" s="0"/>
      <c r="AA659" s="1" t="n">
        <f aca="false">COUNTIF($G659:$X659, "=Yes")</f>
        <v>1</v>
      </c>
      <c r="AMI659" s="0"/>
      <c r="AMJ659" s="0"/>
    </row>
    <row collapsed="false" customFormat="true" customHeight="false" hidden="false" ht="12.65" outlineLevel="0" r="660" s="1">
      <c r="A660" s="3" t="s">
        <v>551</v>
      </c>
      <c r="B660" s="3" t="s">
        <v>595</v>
      </c>
      <c r="C660" s="3" t="n">
        <v>3</v>
      </c>
      <c r="D660" s="3" t="s">
        <v>8</v>
      </c>
      <c r="E660" s="3" t="n">
        <v>9</v>
      </c>
      <c r="F660" s="1" t="n">
        <f aca="false">COUNTA(G660:AJ660)</f>
        <v>2</v>
      </c>
      <c r="K660" s="0"/>
      <c r="L660" s="0"/>
      <c r="O660" s="0"/>
      <c r="P660" s="0"/>
      <c r="Q660" s="0"/>
      <c r="R660" s="0"/>
      <c r="S660" s="37" t="s">
        <v>1284</v>
      </c>
      <c r="T660" s="0"/>
      <c r="V660" s="0"/>
      <c r="W660" s="0"/>
      <c r="X660" s="0"/>
      <c r="AA660" s="1" t="n">
        <f aca="false">COUNTIF($G660:$X660, "=Yes")</f>
        <v>1</v>
      </c>
      <c r="AMI660" s="0"/>
      <c r="AMJ660" s="0"/>
    </row>
    <row collapsed="false" customFormat="true" customHeight="false" hidden="false" ht="12.65" outlineLevel="0" r="661" s="1">
      <c r="A661" s="3" t="s">
        <v>551</v>
      </c>
      <c r="B661" s="3" t="s">
        <v>595</v>
      </c>
      <c r="C661" s="3" t="n">
        <v>3</v>
      </c>
      <c r="D661" s="3" t="s">
        <v>10</v>
      </c>
      <c r="E661" s="3" t="n">
        <v>10</v>
      </c>
      <c r="F661" s="1" t="n">
        <f aca="false">COUNTA(G661:AJ661)</f>
        <v>2</v>
      </c>
      <c r="K661" s="0"/>
      <c r="L661" s="0"/>
      <c r="O661" s="0"/>
      <c r="P661" s="0"/>
      <c r="Q661" s="0"/>
      <c r="R661" s="0"/>
      <c r="S661" s="37" t="s">
        <v>1284</v>
      </c>
      <c r="T661" s="0"/>
      <c r="V661" s="0"/>
      <c r="W661" s="0"/>
      <c r="X661" s="0"/>
      <c r="AA661" s="1" t="n">
        <f aca="false">COUNTIF($G661:$X661, "=Yes")</f>
        <v>1</v>
      </c>
      <c r="AMI661" s="0"/>
      <c r="AMJ661" s="0"/>
    </row>
    <row collapsed="false" customFormat="true" customHeight="false" hidden="false" ht="12.65" outlineLevel="0" r="662" s="1">
      <c r="A662" s="3"/>
      <c r="B662" s="3"/>
      <c r="C662" s="3"/>
      <c r="D662" s="3"/>
      <c r="E662" s="3"/>
      <c r="F662" s="1" t="n">
        <f aca="false">COUNTA(G662:AJ662)</f>
        <v>0</v>
      </c>
      <c r="K662" s="0"/>
      <c r="L662" s="0"/>
      <c r="O662" s="0"/>
      <c r="P662" s="0"/>
      <c r="Q662" s="0"/>
      <c r="R662" s="0"/>
      <c r="S662" s="0"/>
      <c r="T662" s="0"/>
      <c r="V662" s="0"/>
      <c r="W662" s="0"/>
      <c r="X662" s="0"/>
      <c r="AMI662" s="0"/>
      <c r="AMJ662" s="0"/>
    </row>
    <row collapsed="false" customFormat="true" customHeight="false" hidden="false" ht="12.65" outlineLevel="0" r="663" s="1">
      <c r="A663" s="3" t="s">
        <v>551</v>
      </c>
      <c r="B663" s="3" t="s">
        <v>606</v>
      </c>
      <c r="C663" s="3" t="n">
        <v>0</v>
      </c>
      <c r="D663" s="3" t="n">
        <v>0</v>
      </c>
      <c r="E663" s="3"/>
      <c r="F663" s="1" t="n">
        <f aca="false">COUNTA(G663:AJ663)</f>
        <v>0</v>
      </c>
      <c r="K663" s="0"/>
      <c r="L663" s="0"/>
      <c r="O663" s="0"/>
      <c r="P663" s="0"/>
      <c r="Q663" s="0"/>
      <c r="R663" s="0"/>
      <c r="S663" s="0"/>
      <c r="T663" s="0"/>
      <c r="V663" s="0"/>
      <c r="W663" s="0"/>
      <c r="X663" s="0"/>
      <c r="AMI663" s="0"/>
      <c r="AMJ663" s="0"/>
    </row>
    <row collapsed="false" customFormat="true" customHeight="false" hidden="false" ht="12.65" outlineLevel="0" r="664" s="1">
      <c r="A664" s="3" t="s">
        <v>551</v>
      </c>
      <c r="B664" s="3" t="s">
        <v>606</v>
      </c>
      <c r="C664" s="3" t="n">
        <v>3</v>
      </c>
      <c r="D664" s="3" t="s">
        <v>8</v>
      </c>
      <c r="E664" s="3" t="n">
        <v>1</v>
      </c>
      <c r="F664" s="1" t="n">
        <f aca="false">COUNTA(G664:AJ664)</f>
        <v>2</v>
      </c>
      <c r="K664" s="0"/>
      <c r="L664" s="0"/>
      <c r="O664" s="0"/>
      <c r="P664" s="0"/>
      <c r="Q664" s="0"/>
      <c r="R664" s="0"/>
      <c r="S664" s="37" t="s">
        <v>1284</v>
      </c>
      <c r="T664" s="0"/>
      <c r="V664" s="0"/>
      <c r="W664" s="0"/>
      <c r="X664" s="0"/>
      <c r="AA664" s="1" t="n">
        <f aca="false">COUNTIF($G664:$X664, "=Yes")</f>
        <v>1</v>
      </c>
      <c r="AMI664" s="0"/>
      <c r="AMJ664" s="0"/>
    </row>
    <row collapsed="false" customFormat="true" customHeight="false" hidden="false" ht="12.65" outlineLevel="0" r="665" s="1">
      <c r="A665" s="3" t="s">
        <v>551</v>
      </c>
      <c r="B665" s="3" t="s">
        <v>606</v>
      </c>
      <c r="C665" s="3" t="n">
        <v>3</v>
      </c>
      <c r="D665" s="3" t="s">
        <v>10</v>
      </c>
      <c r="E665" s="3" t="n">
        <v>2</v>
      </c>
      <c r="F665" s="1" t="n">
        <f aca="false">COUNTA(G665:AJ665)</f>
        <v>2</v>
      </c>
      <c r="K665" s="0"/>
      <c r="L665" s="0"/>
      <c r="O665" s="0"/>
      <c r="P665" s="0"/>
      <c r="Q665" s="0"/>
      <c r="R665" s="0"/>
      <c r="S665" s="37" t="s">
        <v>1284</v>
      </c>
      <c r="T665" s="0"/>
      <c r="V665" s="0"/>
      <c r="W665" s="0"/>
      <c r="X665" s="0"/>
      <c r="AA665" s="1" t="n">
        <f aca="false">COUNTIF($G665:$X665, "=Yes")</f>
        <v>1</v>
      </c>
      <c r="AMI665" s="0"/>
      <c r="AMJ665" s="0"/>
    </row>
    <row collapsed="false" customFormat="true" customHeight="false" hidden="false" ht="12.65" outlineLevel="0" r="666" s="1">
      <c r="A666" s="3" t="s">
        <v>551</v>
      </c>
      <c r="B666" s="3" t="s">
        <v>606</v>
      </c>
      <c r="C666" s="3" t="n">
        <v>3</v>
      </c>
      <c r="D666" s="3" t="s">
        <v>8</v>
      </c>
      <c r="E666" s="3" t="n">
        <v>3</v>
      </c>
      <c r="F666" s="1" t="n">
        <f aca="false">COUNTA(G666:AJ666)</f>
        <v>2</v>
      </c>
      <c r="K666" s="0"/>
      <c r="L666" s="0"/>
      <c r="O666" s="0"/>
      <c r="P666" s="0"/>
      <c r="Q666" s="0"/>
      <c r="R666" s="0"/>
      <c r="S666" s="37" t="s">
        <v>1284</v>
      </c>
      <c r="T666" s="0"/>
      <c r="V666" s="0"/>
      <c r="W666" s="0"/>
      <c r="X666" s="0"/>
      <c r="AA666" s="1" t="n">
        <f aca="false">COUNTIF($G666:$X666, "=Yes")</f>
        <v>1</v>
      </c>
      <c r="AMI666" s="0"/>
      <c r="AMJ666" s="0"/>
    </row>
    <row collapsed="false" customFormat="true" customHeight="false" hidden="false" ht="12.65" outlineLevel="0" r="667" s="1">
      <c r="A667" s="3" t="s">
        <v>551</v>
      </c>
      <c r="B667" s="3" t="s">
        <v>606</v>
      </c>
      <c r="C667" s="3" t="n">
        <v>3</v>
      </c>
      <c r="D667" s="3" t="s">
        <v>8</v>
      </c>
      <c r="E667" s="3" t="n">
        <v>4</v>
      </c>
      <c r="F667" s="1" t="n">
        <f aca="false">COUNTA(G667:AJ667)</f>
        <v>2</v>
      </c>
      <c r="K667" s="0"/>
      <c r="L667" s="0"/>
      <c r="O667" s="0"/>
      <c r="P667" s="0"/>
      <c r="Q667" s="0"/>
      <c r="R667" s="0"/>
      <c r="S667" s="37" t="s">
        <v>1284</v>
      </c>
      <c r="T667" s="0"/>
      <c r="V667" s="0"/>
      <c r="W667" s="0"/>
      <c r="X667" s="0"/>
      <c r="AA667" s="1" t="n">
        <f aca="false">COUNTIF($G667:$X667, "=Yes")</f>
        <v>1</v>
      </c>
      <c r="AMI667" s="0"/>
      <c r="AMJ667" s="0"/>
    </row>
    <row collapsed="false" customFormat="true" customHeight="false" hidden="false" ht="12.65" outlineLevel="0" r="668" s="1">
      <c r="A668" s="3" t="s">
        <v>551</v>
      </c>
      <c r="B668" s="3" t="s">
        <v>606</v>
      </c>
      <c r="C668" s="3" t="n">
        <v>3</v>
      </c>
      <c r="D668" s="3" t="s">
        <v>12</v>
      </c>
      <c r="E668" s="3" t="n">
        <v>5</v>
      </c>
      <c r="F668" s="1" t="n">
        <f aca="false">COUNTA(G668:AJ668)</f>
        <v>1</v>
      </c>
      <c r="K668" s="0"/>
      <c r="L668" s="0"/>
      <c r="O668" s="0"/>
      <c r="P668" s="0"/>
      <c r="Q668" s="0"/>
      <c r="R668" s="0"/>
      <c r="S668" s="0"/>
      <c r="T668" s="0"/>
      <c r="V668" s="0"/>
      <c r="W668" s="0"/>
      <c r="X668" s="0"/>
      <c r="AA668" s="1" t="n">
        <f aca="false">COUNTIF($G668:$X668, "=Yes")</f>
        <v>0</v>
      </c>
      <c r="AMI668" s="0"/>
      <c r="AMJ668" s="0"/>
    </row>
    <row collapsed="false" customFormat="true" customHeight="false" hidden="false" ht="12.65" outlineLevel="0" r="669" s="1">
      <c r="A669" s="3"/>
      <c r="B669" s="3"/>
      <c r="C669" s="3"/>
      <c r="D669" s="3"/>
      <c r="E669" s="3"/>
      <c r="F669" s="1" t="n">
        <f aca="false">COUNTA(G669:AJ669)</f>
        <v>0</v>
      </c>
      <c r="K669" s="0"/>
      <c r="L669" s="0"/>
      <c r="O669" s="0"/>
      <c r="P669" s="0"/>
      <c r="Q669" s="0"/>
      <c r="R669" s="0"/>
      <c r="S669" s="0"/>
      <c r="T669" s="0"/>
      <c r="V669" s="0"/>
      <c r="W669" s="0"/>
      <c r="X669" s="0"/>
      <c r="AMI669" s="0"/>
      <c r="AMJ669" s="0"/>
    </row>
    <row collapsed="false" customFormat="true" customHeight="false" hidden="false" ht="12.65" outlineLevel="0" r="670" s="1">
      <c r="A670" s="3" t="s">
        <v>551</v>
      </c>
      <c r="B670" s="3" t="s">
        <v>612</v>
      </c>
      <c r="C670" s="3" t="n">
        <v>0</v>
      </c>
      <c r="D670" s="3" t="n">
        <v>0</v>
      </c>
      <c r="E670" s="3"/>
      <c r="F670" s="1" t="n">
        <f aca="false">COUNTA(G670:AJ670)</f>
        <v>0</v>
      </c>
      <c r="K670" s="0"/>
      <c r="L670" s="0"/>
      <c r="O670" s="0"/>
      <c r="P670" s="0"/>
      <c r="Q670" s="0"/>
      <c r="R670" s="0"/>
      <c r="S670" s="0"/>
      <c r="T670" s="0"/>
      <c r="V670" s="0"/>
      <c r="W670" s="0"/>
      <c r="X670" s="0"/>
      <c r="AMI670" s="0"/>
      <c r="AMJ670" s="0"/>
    </row>
    <row collapsed="false" customFormat="true" customHeight="false" hidden="false" ht="12.65" outlineLevel="0" r="671" s="1">
      <c r="A671" s="3" t="s">
        <v>551</v>
      </c>
      <c r="B671" s="3" t="s">
        <v>612</v>
      </c>
      <c r="C671" s="3" t="n">
        <v>3</v>
      </c>
      <c r="D671" s="3" t="s">
        <v>10</v>
      </c>
      <c r="E671" s="3" t="n">
        <v>1</v>
      </c>
      <c r="F671" s="1" t="n">
        <f aca="false">COUNTA(G671:AJ671)</f>
        <v>1</v>
      </c>
      <c r="K671" s="0"/>
      <c r="L671" s="0"/>
      <c r="O671" s="0"/>
      <c r="P671" s="0"/>
      <c r="Q671" s="0"/>
      <c r="R671" s="0"/>
      <c r="S671" s="0"/>
      <c r="T671" s="0"/>
      <c r="V671" s="0"/>
      <c r="W671" s="0"/>
      <c r="X671" s="0"/>
      <c r="AA671" s="1" t="n">
        <f aca="false">COUNTIF($G671:$X671, "=Yes")</f>
        <v>0</v>
      </c>
      <c r="AMI671" s="0"/>
      <c r="AMJ671" s="0"/>
    </row>
    <row collapsed="false" customFormat="true" customHeight="false" hidden="false" ht="12.65" outlineLevel="0" r="672" s="1">
      <c r="A672" s="3" t="s">
        <v>551</v>
      </c>
      <c r="B672" s="3" t="s">
        <v>612</v>
      </c>
      <c r="C672" s="3" t="n">
        <v>3</v>
      </c>
      <c r="D672" s="3" t="s">
        <v>12</v>
      </c>
      <c r="E672" s="3" t="n">
        <v>2</v>
      </c>
      <c r="F672" s="1" t="n">
        <f aca="false">COUNTA(G672:AJ672)</f>
        <v>1</v>
      </c>
      <c r="K672" s="0"/>
      <c r="L672" s="0"/>
      <c r="O672" s="0"/>
      <c r="P672" s="0"/>
      <c r="Q672" s="0"/>
      <c r="R672" s="0"/>
      <c r="S672" s="0"/>
      <c r="T672" s="0"/>
      <c r="V672" s="0"/>
      <c r="W672" s="0"/>
      <c r="X672" s="0"/>
      <c r="AA672" s="1" t="n">
        <f aca="false">COUNTIF($G672:$X672, "=Yes")</f>
        <v>0</v>
      </c>
      <c r="AMI672" s="0"/>
      <c r="AMJ672" s="0"/>
    </row>
    <row collapsed="false" customFormat="true" customHeight="false" hidden="false" ht="12.65" outlineLevel="0" r="673" s="1">
      <c r="A673" s="3" t="s">
        <v>551</v>
      </c>
      <c r="B673" s="3" t="s">
        <v>612</v>
      </c>
      <c r="C673" s="3" t="n">
        <v>3</v>
      </c>
      <c r="D673" s="3" t="s">
        <v>8</v>
      </c>
      <c r="E673" s="3" t="n">
        <v>3</v>
      </c>
      <c r="F673" s="1" t="n">
        <f aca="false">COUNTA(G673:AJ673)</f>
        <v>1</v>
      </c>
      <c r="K673" s="0"/>
      <c r="L673" s="0"/>
      <c r="O673" s="0"/>
      <c r="P673" s="0"/>
      <c r="Q673" s="0"/>
      <c r="R673" s="0"/>
      <c r="S673" s="0"/>
      <c r="T673" s="0"/>
      <c r="V673" s="0"/>
      <c r="W673" s="0"/>
      <c r="X673" s="0"/>
      <c r="AA673" s="1" t="n">
        <f aca="false">COUNTIF($G673:$X673, "=Yes")</f>
        <v>0</v>
      </c>
      <c r="AMI673" s="0"/>
      <c r="AMJ673" s="0"/>
    </row>
    <row collapsed="false" customFormat="true" customHeight="false" hidden="false" ht="12.65" outlineLevel="0" r="674" s="1">
      <c r="A674" s="3" t="s">
        <v>551</v>
      </c>
      <c r="B674" s="3" t="s">
        <v>612</v>
      </c>
      <c r="C674" s="3" t="n">
        <v>3</v>
      </c>
      <c r="D674" s="3" t="s">
        <v>8</v>
      </c>
      <c r="E674" s="3" t="n">
        <v>4</v>
      </c>
      <c r="F674" s="1" t="n">
        <f aca="false">COUNTA(G674:AJ674)</f>
        <v>1</v>
      </c>
      <c r="K674" s="0"/>
      <c r="L674" s="0"/>
      <c r="O674" s="0"/>
      <c r="P674" s="0"/>
      <c r="Q674" s="0"/>
      <c r="R674" s="0"/>
      <c r="S674" s="0"/>
      <c r="T674" s="0"/>
      <c r="V674" s="0"/>
      <c r="W674" s="0"/>
      <c r="X674" s="0"/>
      <c r="AA674" s="1" t="n">
        <f aca="false">COUNTIF($G674:$X674, "=Yes")</f>
        <v>0</v>
      </c>
      <c r="AMI674" s="0"/>
      <c r="AMJ674" s="0"/>
    </row>
    <row collapsed="false" customFormat="true" customHeight="false" hidden="false" ht="12.65" outlineLevel="0" r="675" s="1">
      <c r="A675" s="3" t="s">
        <v>551</v>
      </c>
      <c r="B675" s="3" t="s">
        <v>612</v>
      </c>
      <c r="C675" s="3" t="n">
        <v>3</v>
      </c>
      <c r="D675" s="3" t="s">
        <v>8</v>
      </c>
      <c r="E675" s="3" t="n">
        <v>5</v>
      </c>
      <c r="F675" s="1" t="n">
        <f aca="false">COUNTA(G675:AJ675)</f>
        <v>1</v>
      </c>
      <c r="K675" s="0"/>
      <c r="L675" s="0"/>
      <c r="O675" s="0"/>
      <c r="P675" s="0"/>
      <c r="Q675" s="0"/>
      <c r="R675" s="0"/>
      <c r="S675" s="0"/>
      <c r="T675" s="0"/>
      <c r="V675" s="0"/>
      <c r="W675" s="0"/>
      <c r="X675" s="0"/>
      <c r="AA675" s="1" t="n">
        <f aca="false">COUNTIF($G675:$X675, "=Yes")</f>
        <v>0</v>
      </c>
      <c r="AMI675" s="0"/>
      <c r="AMJ675" s="0"/>
    </row>
    <row collapsed="false" customFormat="true" customHeight="false" hidden="false" ht="12.65" outlineLevel="0" r="676" s="1">
      <c r="A676" s="3"/>
      <c r="B676" s="3"/>
      <c r="C676" s="3"/>
      <c r="D676" s="3"/>
      <c r="E676" s="3"/>
      <c r="F676" s="1" t="n">
        <f aca="false">COUNTA(G676:AJ676)</f>
        <v>0</v>
      </c>
      <c r="K676" s="0"/>
      <c r="L676" s="0"/>
      <c r="O676" s="0"/>
      <c r="P676" s="0"/>
      <c r="Q676" s="0"/>
      <c r="R676" s="0"/>
      <c r="S676" s="0"/>
      <c r="T676" s="0"/>
      <c r="V676" s="0"/>
      <c r="W676" s="0"/>
      <c r="X676" s="0"/>
      <c r="AMI676" s="0"/>
      <c r="AMJ676" s="0"/>
    </row>
    <row collapsed="false" customFormat="true" customHeight="false" hidden="false" ht="12.65" outlineLevel="0" r="677" s="1">
      <c r="A677" s="3" t="s">
        <v>551</v>
      </c>
      <c r="B677" s="3" t="s">
        <v>618</v>
      </c>
      <c r="C677" s="3" t="n">
        <v>0</v>
      </c>
      <c r="D677" s="3" t="n">
        <v>0</v>
      </c>
      <c r="E677" s="3"/>
      <c r="F677" s="1" t="n">
        <f aca="false">COUNTA(G677:AJ677)</f>
        <v>0</v>
      </c>
      <c r="K677" s="0"/>
      <c r="L677" s="0"/>
      <c r="O677" s="0"/>
      <c r="P677" s="0"/>
      <c r="Q677" s="0"/>
      <c r="R677" s="0"/>
      <c r="S677" s="0"/>
      <c r="T677" s="0"/>
      <c r="V677" s="0"/>
      <c r="W677" s="0"/>
      <c r="X677" s="0"/>
      <c r="AMI677" s="0"/>
      <c r="AMJ677" s="0"/>
    </row>
    <row collapsed="false" customFormat="true" customHeight="false" hidden="false" ht="12.65" outlineLevel="0" r="678" s="1">
      <c r="A678" s="3" t="s">
        <v>551</v>
      </c>
      <c r="B678" s="3" t="s">
        <v>618</v>
      </c>
      <c r="C678" s="3" t="n">
        <v>3</v>
      </c>
      <c r="D678" s="3" t="s">
        <v>8</v>
      </c>
      <c r="E678" s="3" t="n">
        <v>1</v>
      </c>
      <c r="F678" s="1" t="n">
        <f aca="false">COUNTA(G678:AJ678)</f>
        <v>2</v>
      </c>
      <c r="K678" s="0"/>
      <c r="L678" s="0"/>
      <c r="O678" s="0"/>
      <c r="P678" s="0"/>
      <c r="Q678" s="0"/>
      <c r="R678" s="0"/>
      <c r="S678" s="37" t="s">
        <v>1284</v>
      </c>
      <c r="T678" s="0"/>
      <c r="V678" s="0"/>
      <c r="W678" s="0"/>
      <c r="X678" s="0"/>
      <c r="AA678" s="1" t="n">
        <f aca="false">COUNTIF($G678:$X678, "=Yes")</f>
        <v>1</v>
      </c>
      <c r="AMI678" s="0"/>
      <c r="AMJ678" s="0"/>
    </row>
    <row collapsed="false" customFormat="true" customHeight="false" hidden="false" ht="12.65" outlineLevel="0" r="679" s="1">
      <c r="A679" s="3" t="s">
        <v>551</v>
      </c>
      <c r="B679" s="3" t="s">
        <v>618</v>
      </c>
      <c r="C679" s="3" t="n">
        <v>3</v>
      </c>
      <c r="D679" s="3" t="s">
        <v>12</v>
      </c>
      <c r="E679" s="3" t="n">
        <v>2</v>
      </c>
      <c r="F679" s="1" t="n">
        <f aca="false">COUNTA(G679:AJ679)</f>
        <v>2</v>
      </c>
      <c r="K679" s="0"/>
      <c r="L679" s="0"/>
      <c r="O679" s="0"/>
      <c r="P679" s="0"/>
      <c r="Q679" s="0"/>
      <c r="R679" s="0"/>
      <c r="S679" s="37" t="s">
        <v>1284</v>
      </c>
      <c r="T679" s="0"/>
      <c r="V679" s="0"/>
      <c r="W679" s="0"/>
      <c r="X679" s="0"/>
      <c r="AA679" s="1" t="n">
        <f aca="false">COUNTIF($G679:$X679, "=Yes")</f>
        <v>1</v>
      </c>
      <c r="AMI679" s="0"/>
      <c r="AMJ679" s="0"/>
    </row>
    <row collapsed="false" customFormat="true" customHeight="false" hidden="false" ht="12.65" outlineLevel="0" r="680" s="1">
      <c r="A680" s="3" t="s">
        <v>551</v>
      </c>
      <c r="B680" s="3" t="s">
        <v>618</v>
      </c>
      <c r="C680" s="3" t="n">
        <v>3</v>
      </c>
      <c r="D680" s="3" t="s">
        <v>12</v>
      </c>
      <c r="E680" s="3" t="n">
        <v>3</v>
      </c>
      <c r="F680" s="1" t="n">
        <f aca="false">COUNTA(G680:AJ680)</f>
        <v>2</v>
      </c>
      <c r="K680" s="0"/>
      <c r="L680" s="0"/>
      <c r="O680" s="0"/>
      <c r="P680" s="0"/>
      <c r="Q680" s="0"/>
      <c r="R680" s="0"/>
      <c r="S680" s="37" t="s">
        <v>1284</v>
      </c>
      <c r="T680" s="0"/>
      <c r="V680" s="0"/>
      <c r="W680" s="0"/>
      <c r="X680" s="0"/>
      <c r="AA680" s="1" t="n">
        <f aca="false">COUNTIF($G680:$X680, "=Yes")</f>
        <v>1</v>
      </c>
      <c r="AMI680" s="0"/>
      <c r="AMJ680" s="0"/>
    </row>
    <row collapsed="false" customFormat="true" customHeight="false" hidden="false" ht="12.65" outlineLevel="0" r="681" s="1">
      <c r="A681" s="3" t="s">
        <v>551</v>
      </c>
      <c r="B681" s="3" t="s">
        <v>618</v>
      </c>
      <c r="C681" s="3" t="n">
        <v>3</v>
      </c>
      <c r="D681" s="3" t="s">
        <v>10</v>
      </c>
      <c r="E681" s="3" t="n">
        <v>4</v>
      </c>
      <c r="F681" s="1" t="n">
        <f aca="false">COUNTA(G681:AJ681)</f>
        <v>2</v>
      </c>
      <c r="K681" s="0"/>
      <c r="L681" s="0"/>
      <c r="O681" s="0"/>
      <c r="P681" s="0"/>
      <c r="Q681" s="0"/>
      <c r="R681" s="0"/>
      <c r="S681" s="37" t="s">
        <v>1284</v>
      </c>
      <c r="T681" s="0"/>
      <c r="V681" s="0"/>
      <c r="W681" s="0"/>
      <c r="X681" s="0"/>
      <c r="AA681" s="1" t="n">
        <f aca="false">COUNTIF($G681:$X681, "=Yes")</f>
        <v>1</v>
      </c>
      <c r="AMI681" s="0"/>
      <c r="AMJ681" s="0"/>
    </row>
    <row collapsed="false" customFormat="true" customHeight="false" hidden="false" ht="12.65" outlineLevel="0" r="682" s="1">
      <c r="A682" s="3" t="s">
        <v>551</v>
      </c>
      <c r="B682" s="3" t="s">
        <v>618</v>
      </c>
      <c r="C682" s="3" t="n">
        <v>3</v>
      </c>
      <c r="D682" s="3" t="s">
        <v>10</v>
      </c>
      <c r="E682" s="3" t="n">
        <v>5</v>
      </c>
      <c r="F682" s="1" t="n">
        <f aca="false">COUNTA(G682:AJ682)</f>
        <v>2</v>
      </c>
      <c r="K682" s="0"/>
      <c r="L682" s="0"/>
      <c r="O682" s="0"/>
      <c r="P682" s="0"/>
      <c r="Q682" s="0"/>
      <c r="R682" s="0"/>
      <c r="S682" s="37" t="s">
        <v>1284</v>
      </c>
      <c r="T682" s="0"/>
      <c r="V682" s="0"/>
      <c r="W682" s="0"/>
      <c r="X682" s="0"/>
      <c r="AA682" s="1" t="n">
        <f aca="false">COUNTIF($G682:$X682, "=Yes")</f>
        <v>1</v>
      </c>
      <c r="AMI682" s="0"/>
      <c r="AMJ682" s="0"/>
    </row>
    <row collapsed="false" customFormat="true" customHeight="false" hidden="false" ht="12.65" outlineLevel="0" r="683" s="1">
      <c r="A683" s="3" t="s">
        <v>551</v>
      </c>
      <c r="B683" s="3" t="s">
        <v>618</v>
      </c>
      <c r="C683" s="3" t="n">
        <v>3</v>
      </c>
      <c r="D683" s="3" t="s">
        <v>8</v>
      </c>
      <c r="E683" s="3" t="n">
        <v>6</v>
      </c>
      <c r="F683" s="1" t="n">
        <f aca="false">COUNTA(G683:AJ683)</f>
        <v>1</v>
      </c>
      <c r="K683" s="0"/>
      <c r="L683" s="0"/>
      <c r="O683" s="0"/>
      <c r="P683" s="0"/>
      <c r="Q683" s="0"/>
      <c r="R683" s="0"/>
      <c r="S683" s="0"/>
      <c r="T683" s="0"/>
      <c r="V683" s="0"/>
      <c r="W683" s="0"/>
      <c r="X683" s="0"/>
      <c r="AA683" s="1" t="n">
        <f aca="false">COUNTIF($G683:$X683, "=Yes")</f>
        <v>0</v>
      </c>
      <c r="AMI683" s="0"/>
      <c r="AMJ683" s="0"/>
    </row>
    <row collapsed="false" customFormat="true" customHeight="false" hidden="false" ht="12.65" outlineLevel="0" r="684" s="1">
      <c r="A684" s="3" t="s">
        <v>551</v>
      </c>
      <c r="B684" s="3" t="s">
        <v>618</v>
      </c>
      <c r="C684" s="3" t="n">
        <v>3</v>
      </c>
      <c r="D684" s="3" t="s">
        <v>12</v>
      </c>
      <c r="E684" s="3" t="n">
        <v>7</v>
      </c>
      <c r="F684" s="1" t="n">
        <f aca="false">COUNTA(G684:AJ684)</f>
        <v>2</v>
      </c>
      <c r="K684" s="0"/>
      <c r="L684" s="0"/>
      <c r="O684" s="0"/>
      <c r="P684" s="0"/>
      <c r="Q684" s="0"/>
      <c r="R684" s="0"/>
      <c r="S684" s="37" t="s">
        <v>1284</v>
      </c>
      <c r="T684" s="0"/>
      <c r="V684" s="0"/>
      <c r="W684" s="0"/>
      <c r="X684" s="0"/>
      <c r="AA684" s="1" t="n">
        <f aca="false">COUNTIF($G684:$X684, "=Yes")</f>
        <v>1</v>
      </c>
      <c r="AMI684" s="0"/>
      <c r="AMJ684" s="0"/>
    </row>
    <row collapsed="false" customFormat="true" customHeight="false" hidden="false" ht="12.65" outlineLevel="0" r="685" s="1">
      <c r="A685" s="3"/>
      <c r="B685" s="3"/>
      <c r="C685" s="3"/>
      <c r="D685" s="3"/>
      <c r="E685" s="3"/>
      <c r="F685" s="1" t="n">
        <f aca="false">COUNTA(G685:AJ685)</f>
        <v>0</v>
      </c>
      <c r="K685" s="0"/>
      <c r="L685" s="0"/>
      <c r="O685" s="0"/>
      <c r="P685" s="0"/>
      <c r="Q685" s="0"/>
      <c r="R685" s="0"/>
      <c r="S685" s="0"/>
      <c r="T685" s="0"/>
      <c r="V685" s="0"/>
      <c r="W685" s="0"/>
      <c r="X685" s="0"/>
      <c r="AMI685" s="0"/>
      <c r="AMJ685" s="0"/>
    </row>
    <row collapsed="false" customFormat="true" customHeight="false" hidden="false" ht="12.65" outlineLevel="0" r="686" s="1">
      <c r="A686" s="3" t="s">
        <v>551</v>
      </c>
      <c r="B686" s="3" t="s">
        <v>626</v>
      </c>
      <c r="C686" s="3" t="n">
        <v>0</v>
      </c>
      <c r="D686" s="3" t="n">
        <v>0</v>
      </c>
      <c r="E686" s="3"/>
      <c r="F686" s="1" t="n">
        <f aca="false">COUNTA(G686:AJ686)</f>
        <v>0</v>
      </c>
      <c r="K686" s="0"/>
      <c r="L686" s="0"/>
      <c r="O686" s="0"/>
      <c r="P686" s="0"/>
      <c r="Q686" s="0"/>
      <c r="R686" s="0"/>
      <c r="S686" s="0"/>
      <c r="T686" s="0"/>
      <c r="V686" s="0"/>
      <c r="W686" s="0"/>
      <c r="X686" s="0"/>
      <c r="AMI686" s="0"/>
      <c r="AMJ686" s="0"/>
    </row>
    <row collapsed="false" customFormat="true" customHeight="false" hidden="false" ht="12.65" outlineLevel="0" r="687" s="1">
      <c r="A687" s="3" t="s">
        <v>551</v>
      </c>
      <c r="B687" s="3" t="s">
        <v>626</v>
      </c>
      <c r="C687" s="3" t="n">
        <v>3</v>
      </c>
      <c r="D687" s="3" t="s">
        <v>8</v>
      </c>
      <c r="E687" s="3" t="n">
        <v>1</v>
      </c>
      <c r="F687" s="1" t="n">
        <f aca="false">COUNTA(G687:AJ687)</f>
        <v>1</v>
      </c>
      <c r="K687" s="0"/>
      <c r="L687" s="0"/>
      <c r="O687" s="0"/>
      <c r="P687" s="0"/>
      <c r="Q687" s="0"/>
      <c r="R687" s="0"/>
      <c r="S687" s="0"/>
      <c r="T687" s="0"/>
      <c r="V687" s="0"/>
      <c r="W687" s="0"/>
      <c r="X687" s="0"/>
      <c r="AA687" s="1" t="n">
        <f aca="false">COUNTIF($G687:$X687, "=Yes")</f>
        <v>0</v>
      </c>
      <c r="AMI687" s="0"/>
      <c r="AMJ687" s="0"/>
    </row>
    <row collapsed="false" customFormat="true" customHeight="false" hidden="false" ht="12.65" outlineLevel="0" r="688" s="1">
      <c r="A688" s="3" t="s">
        <v>551</v>
      </c>
      <c r="B688" s="3" t="s">
        <v>626</v>
      </c>
      <c r="C688" s="3" t="n">
        <v>3</v>
      </c>
      <c r="D688" s="3" t="s">
        <v>12</v>
      </c>
      <c r="E688" s="3" t="n">
        <v>2</v>
      </c>
      <c r="F688" s="1" t="n">
        <f aca="false">COUNTA(G688:AJ688)</f>
        <v>2</v>
      </c>
      <c r="H688" s="0" t="s">
        <v>1284</v>
      </c>
      <c r="K688" s="0"/>
      <c r="L688" s="0"/>
      <c r="O688" s="0"/>
      <c r="P688" s="0"/>
      <c r="Q688" s="0"/>
      <c r="R688" s="0"/>
      <c r="S688" s="0"/>
      <c r="T688" s="0"/>
      <c r="V688" s="0"/>
      <c r="W688" s="0"/>
      <c r="X688" s="0"/>
      <c r="AA688" s="1" t="n">
        <f aca="false">COUNTIF($G688:$X688, "=Yes")</f>
        <v>1</v>
      </c>
      <c r="AMI688" s="0"/>
      <c r="AMJ688" s="0"/>
    </row>
    <row collapsed="false" customFormat="true" customHeight="false" hidden="false" ht="12.65" outlineLevel="0" r="689" s="1">
      <c r="A689" s="3" t="s">
        <v>551</v>
      </c>
      <c r="B689" s="3" t="s">
        <v>626</v>
      </c>
      <c r="C689" s="3" t="n">
        <v>3</v>
      </c>
      <c r="D689" s="3" t="s">
        <v>12</v>
      </c>
      <c r="E689" s="3" t="n">
        <v>3</v>
      </c>
      <c r="F689" s="1" t="n">
        <f aca="false">COUNTA(G689:AJ689)</f>
        <v>2</v>
      </c>
      <c r="H689" s="0" t="s">
        <v>1284</v>
      </c>
      <c r="K689" s="0"/>
      <c r="L689" s="0"/>
      <c r="O689" s="0"/>
      <c r="P689" s="0"/>
      <c r="Q689" s="0"/>
      <c r="R689" s="0"/>
      <c r="S689" s="0"/>
      <c r="T689" s="0"/>
      <c r="V689" s="0"/>
      <c r="W689" s="0"/>
      <c r="X689" s="0"/>
      <c r="AA689" s="1" t="n">
        <f aca="false">COUNTIF($G689:$X689, "=Yes")</f>
        <v>1</v>
      </c>
      <c r="AMI689" s="0"/>
      <c r="AMJ689" s="0"/>
    </row>
    <row collapsed="false" customFormat="true" customHeight="false" hidden="false" ht="12.65" outlineLevel="0" r="690" s="1">
      <c r="A690" s="3" t="s">
        <v>551</v>
      </c>
      <c r="B690" s="3" t="s">
        <v>626</v>
      </c>
      <c r="C690" s="3" t="n">
        <v>3</v>
      </c>
      <c r="D690" s="3" t="s">
        <v>12</v>
      </c>
      <c r="E690" s="3" t="n">
        <v>4</v>
      </c>
      <c r="F690" s="1" t="n">
        <f aca="false">COUNTA(G690:AJ690)</f>
        <v>1</v>
      </c>
      <c r="K690" s="0"/>
      <c r="L690" s="0"/>
      <c r="O690" s="0"/>
      <c r="P690" s="0"/>
      <c r="Q690" s="0"/>
      <c r="R690" s="0"/>
      <c r="S690" s="0"/>
      <c r="T690" s="0"/>
      <c r="V690" s="0"/>
      <c r="W690" s="0"/>
      <c r="X690" s="0"/>
      <c r="AA690" s="1" t="n">
        <f aca="false">COUNTIF($G690:$X690, "=Yes")</f>
        <v>0</v>
      </c>
      <c r="AMI690" s="0"/>
      <c r="AMJ690" s="0"/>
    </row>
    <row collapsed="false" customFormat="true" customHeight="false" hidden="false" ht="12.65" outlineLevel="0" r="691" s="1">
      <c r="A691" s="3" t="s">
        <v>551</v>
      </c>
      <c r="B691" s="3" t="s">
        <v>626</v>
      </c>
      <c r="C691" s="3" t="n">
        <v>3</v>
      </c>
      <c r="D691" s="3" t="s">
        <v>8</v>
      </c>
      <c r="E691" s="3" t="n">
        <v>5</v>
      </c>
      <c r="F691" s="1" t="n">
        <f aca="false">COUNTA(G691:AJ691)</f>
        <v>2</v>
      </c>
      <c r="H691" s="0" t="s">
        <v>1284</v>
      </c>
      <c r="K691" s="0"/>
      <c r="L691" s="0"/>
      <c r="O691" s="0"/>
      <c r="P691" s="0"/>
      <c r="Q691" s="0"/>
      <c r="R691" s="0"/>
      <c r="S691" s="0"/>
      <c r="T691" s="0"/>
      <c r="V691" s="0"/>
      <c r="W691" s="0"/>
      <c r="X691" s="0"/>
      <c r="AA691" s="1" t="n">
        <f aca="false">COUNTIF($G691:$X691, "=Yes")</f>
        <v>1</v>
      </c>
      <c r="AMI691" s="0"/>
      <c r="AMJ691" s="0"/>
    </row>
    <row collapsed="false" customFormat="true" customHeight="false" hidden="false" ht="12.65" outlineLevel="0" r="692" s="1">
      <c r="A692" s="3" t="s">
        <v>551</v>
      </c>
      <c r="B692" s="3" t="s">
        <v>626</v>
      </c>
      <c r="C692" s="3" t="n">
        <v>3</v>
      </c>
      <c r="D692" s="3" t="s">
        <v>8</v>
      </c>
      <c r="E692" s="3" t="n">
        <v>6</v>
      </c>
      <c r="F692" s="1" t="n">
        <f aca="false">COUNTA(G692:AJ692)</f>
        <v>1</v>
      </c>
      <c r="K692" s="0"/>
      <c r="L692" s="0"/>
      <c r="O692" s="0"/>
      <c r="P692" s="0"/>
      <c r="Q692" s="0"/>
      <c r="R692" s="0"/>
      <c r="S692" s="0"/>
      <c r="T692" s="0"/>
      <c r="V692" s="0"/>
      <c r="W692" s="0"/>
      <c r="X692" s="0"/>
      <c r="AA692" s="1" t="n">
        <f aca="false">COUNTIF($G692:$X692, "=Yes")</f>
        <v>0</v>
      </c>
      <c r="AMI692" s="0"/>
      <c r="AMJ692" s="0"/>
    </row>
    <row collapsed="false" customFormat="true" customHeight="false" hidden="false" ht="12.65" outlineLevel="0" r="693" s="1">
      <c r="A693" s="3" t="s">
        <v>551</v>
      </c>
      <c r="B693" s="3" t="s">
        <v>626</v>
      </c>
      <c r="C693" s="3" t="n">
        <v>3</v>
      </c>
      <c r="D693" s="3" t="s">
        <v>10</v>
      </c>
      <c r="E693" s="3" t="n">
        <v>7</v>
      </c>
      <c r="F693" s="1" t="n">
        <f aca="false">COUNTA(G693:AJ693)</f>
        <v>1</v>
      </c>
      <c r="K693" s="0"/>
      <c r="L693" s="0"/>
      <c r="O693" s="0"/>
      <c r="P693" s="0"/>
      <c r="Q693" s="0"/>
      <c r="R693" s="0"/>
      <c r="S693" s="0"/>
      <c r="T693" s="0"/>
      <c r="V693" s="0"/>
      <c r="W693" s="0"/>
      <c r="X693" s="0"/>
      <c r="AA693" s="1" t="n">
        <f aca="false">COUNTIF($G693:$X693, "=Yes")</f>
        <v>0</v>
      </c>
      <c r="AMI693" s="0"/>
      <c r="AMJ693" s="0"/>
    </row>
    <row collapsed="false" customFormat="true" customHeight="false" hidden="false" ht="12.65" outlineLevel="0" r="694" s="1">
      <c r="A694" s="3" t="s">
        <v>551</v>
      </c>
      <c r="B694" s="3" t="s">
        <v>626</v>
      </c>
      <c r="C694" s="3" t="n">
        <v>3</v>
      </c>
      <c r="D694" s="3" t="s">
        <v>8</v>
      </c>
      <c r="E694" s="3" t="n">
        <v>8</v>
      </c>
      <c r="F694" s="1" t="n">
        <f aca="false">COUNTA(G694:AJ694)</f>
        <v>1</v>
      </c>
      <c r="K694" s="0"/>
      <c r="L694" s="0"/>
      <c r="O694" s="0"/>
      <c r="P694" s="0"/>
      <c r="Q694" s="0"/>
      <c r="R694" s="0"/>
      <c r="S694" s="0"/>
      <c r="T694" s="0"/>
      <c r="V694" s="0"/>
      <c r="W694" s="0"/>
      <c r="X694" s="0"/>
      <c r="AA694" s="1" t="n">
        <f aca="false">COUNTIF($G694:$X694, "=Yes")</f>
        <v>0</v>
      </c>
      <c r="AMI694" s="0"/>
      <c r="AMJ694" s="0"/>
    </row>
    <row collapsed="false" customFormat="true" customHeight="false" hidden="false" ht="12.65" outlineLevel="0" r="695" s="1">
      <c r="A695" s="3"/>
      <c r="B695" s="3"/>
      <c r="C695" s="3"/>
      <c r="D695" s="3"/>
      <c r="E695" s="3"/>
      <c r="F695" s="1" t="n">
        <f aca="false">COUNTA(G695:AJ695)</f>
        <v>0</v>
      </c>
      <c r="K695" s="0"/>
      <c r="L695" s="0"/>
      <c r="O695" s="0"/>
      <c r="P695" s="0"/>
      <c r="Q695" s="0"/>
      <c r="R695" s="0"/>
      <c r="S695" s="0"/>
      <c r="T695" s="0"/>
      <c r="V695" s="0"/>
      <c r="W695" s="0"/>
      <c r="X695" s="0"/>
      <c r="AMI695" s="0"/>
      <c r="AMJ695" s="0"/>
    </row>
    <row collapsed="false" customFormat="true" customHeight="false" hidden="false" ht="12.65" outlineLevel="0" r="696" s="1">
      <c r="A696" s="3" t="s">
        <v>551</v>
      </c>
      <c r="B696" s="3" t="s">
        <v>635</v>
      </c>
      <c r="C696" s="3" t="n">
        <v>0</v>
      </c>
      <c r="D696" s="3" t="n">
        <v>0</v>
      </c>
      <c r="E696" s="3"/>
      <c r="F696" s="1" t="n">
        <f aca="false">COUNTA(G696:AJ696)</f>
        <v>0</v>
      </c>
      <c r="K696" s="0"/>
      <c r="L696" s="0"/>
      <c r="O696" s="0"/>
      <c r="P696" s="0"/>
      <c r="Q696" s="0"/>
      <c r="R696" s="0"/>
      <c r="S696" s="0"/>
      <c r="T696" s="0"/>
      <c r="V696" s="0"/>
      <c r="W696" s="0"/>
      <c r="X696" s="0"/>
      <c r="AMI696" s="0"/>
      <c r="AMJ696" s="0"/>
    </row>
    <row collapsed="false" customFormat="true" customHeight="false" hidden="false" ht="12.65" outlineLevel="0" r="697" s="1">
      <c r="A697" s="3" t="s">
        <v>551</v>
      </c>
      <c r="B697" s="3" t="s">
        <v>635</v>
      </c>
      <c r="C697" s="3" t="n">
        <v>3</v>
      </c>
      <c r="D697" s="3" t="s">
        <v>8</v>
      </c>
      <c r="E697" s="3" t="n">
        <v>1</v>
      </c>
      <c r="F697" s="1" t="n">
        <f aca="false">COUNTA(G697:AJ697)</f>
        <v>2</v>
      </c>
      <c r="K697" s="0"/>
      <c r="L697" s="0"/>
      <c r="O697" s="0"/>
      <c r="P697" s="0"/>
      <c r="Q697" s="0"/>
      <c r="R697" s="0"/>
      <c r="S697" s="0"/>
      <c r="T697" s="37" t="s">
        <v>1284</v>
      </c>
      <c r="V697" s="0"/>
      <c r="W697" s="0"/>
      <c r="X697" s="0"/>
      <c r="AA697" s="1" t="n">
        <f aca="false">COUNTIF($G697:$X697, "=Yes")</f>
        <v>1</v>
      </c>
      <c r="AMI697" s="0"/>
      <c r="AMJ697" s="0"/>
    </row>
    <row collapsed="false" customFormat="true" customHeight="false" hidden="false" ht="12.65" outlineLevel="0" r="698" s="1">
      <c r="A698" s="3" t="s">
        <v>551</v>
      </c>
      <c r="B698" s="3" t="s">
        <v>635</v>
      </c>
      <c r="C698" s="3" t="n">
        <v>3</v>
      </c>
      <c r="D698" s="3" t="s">
        <v>8</v>
      </c>
      <c r="E698" s="3" t="n">
        <v>2</v>
      </c>
      <c r="F698" s="1" t="n">
        <f aca="false">COUNTA(G698:AJ698)</f>
        <v>2</v>
      </c>
      <c r="K698" s="0"/>
      <c r="L698" s="0"/>
      <c r="O698" s="0"/>
      <c r="P698" s="0"/>
      <c r="Q698" s="0"/>
      <c r="R698" s="0"/>
      <c r="S698" s="0"/>
      <c r="T698" s="37" t="s">
        <v>1284</v>
      </c>
      <c r="V698" s="0"/>
      <c r="W698" s="0"/>
      <c r="X698" s="0"/>
      <c r="AA698" s="1" t="n">
        <f aca="false">COUNTIF($G698:$X698, "=Yes")</f>
        <v>1</v>
      </c>
      <c r="AMI698" s="0"/>
      <c r="AMJ698" s="0"/>
    </row>
    <row collapsed="false" customFormat="true" customHeight="false" hidden="false" ht="12.65" outlineLevel="0" r="699" s="1">
      <c r="A699" s="3" t="s">
        <v>551</v>
      </c>
      <c r="B699" s="3" t="s">
        <v>635</v>
      </c>
      <c r="C699" s="3" t="n">
        <v>3</v>
      </c>
      <c r="D699" s="3" t="s">
        <v>12</v>
      </c>
      <c r="E699" s="3" t="n">
        <v>3</v>
      </c>
      <c r="F699" s="1" t="n">
        <f aca="false">COUNTA(G699:AJ699)</f>
        <v>2</v>
      </c>
      <c r="K699" s="0"/>
      <c r="L699" s="0"/>
      <c r="O699" s="0"/>
      <c r="P699" s="0"/>
      <c r="Q699" s="0"/>
      <c r="R699" s="0"/>
      <c r="S699" s="0"/>
      <c r="T699" s="37" t="s">
        <v>1284</v>
      </c>
      <c r="V699" s="0"/>
      <c r="W699" s="0"/>
      <c r="X699" s="0"/>
      <c r="AA699" s="1" t="n">
        <f aca="false">COUNTIF($G699:$X699, "=Yes")</f>
        <v>1</v>
      </c>
      <c r="AMI699" s="0"/>
      <c r="AMJ699" s="0"/>
    </row>
    <row collapsed="false" customFormat="true" customHeight="false" hidden="false" ht="12.65" outlineLevel="0" r="700" s="1">
      <c r="A700" s="3" t="s">
        <v>551</v>
      </c>
      <c r="B700" s="3" t="s">
        <v>635</v>
      </c>
      <c r="C700" s="3" t="n">
        <v>3</v>
      </c>
      <c r="D700" s="3" t="s">
        <v>8</v>
      </c>
      <c r="E700" s="3" t="n">
        <v>4</v>
      </c>
      <c r="F700" s="1" t="n">
        <f aca="false">COUNTA(G700:AJ700)</f>
        <v>1</v>
      </c>
      <c r="K700" s="0"/>
      <c r="L700" s="0"/>
      <c r="O700" s="0"/>
      <c r="P700" s="0"/>
      <c r="Q700" s="0"/>
      <c r="R700" s="0"/>
      <c r="S700" s="0"/>
      <c r="T700" s="0"/>
      <c r="V700" s="0"/>
      <c r="W700" s="0"/>
      <c r="X700" s="0"/>
      <c r="AA700" s="1" t="n">
        <f aca="false">COUNTIF($G700:$X700, "=Yes")</f>
        <v>0</v>
      </c>
      <c r="AMI700" s="0"/>
      <c r="AMJ700" s="0"/>
    </row>
    <row collapsed="false" customFormat="true" customHeight="false" hidden="false" ht="12.65" outlineLevel="0" r="701" s="1">
      <c r="A701" s="3" t="s">
        <v>551</v>
      </c>
      <c r="B701" s="3" t="s">
        <v>635</v>
      </c>
      <c r="C701" s="3" t="n">
        <v>3</v>
      </c>
      <c r="D701" s="3" t="s">
        <v>8</v>
      </c>
      <c r="E701" s="3" t="n">
        <v>5</v>
      </c>
      <c r="F701" s="1" t="n">
        <f aca="false">COUNTA(G701:AJ701)</f>
        <v>1</v>
      </c>
      <c r="K701" s="0"/>
      <c r="L701" s="0"/>
      <c r="O701" s="0"/>
      <c r="P701" s="0"/>
      <c r="Q701" s="0"/>
      <c r="R701" s="0"/>
      <c r="S701" s="0"/>
      <c r="T701" s="0"/>
      <c r="V701" s="0"/>
      <c r="W701" s="0"/>
      <c r="X701" s="0"/>
      <c r="AA701" s="1" t="n">
        <f aca="false">COUNTIF($G701:$X701, "=Yes")</f>
        <v>0</v>
      </c>
      <c r="AMI701" s="0"/>
      <c r="AMJ701" s="0"/>
    </row>
    <row collapsed="false" customFormat="true" customHeight="false" hidden="false" ht="12.65" outlineLevel="0" r="702" s="1">
      <c r="A702" s="3" t="s">
        <v>551</v>
      </c>
      <c r="B702" s="3" t="s">
        <v>635</v>
      </c>
      <c r="C702" s="3" t="n">
        <v>3</v>
      </c>
      <c r="D702" s="3" t="s">
        <v>12</v>
      </c>
      <c r="E702" s="3" t="n">
        <v>6</v>
      </c>
      <c r="F702" s="1" t="n">
        <f aca="false">COUNTA(G702:AJ702)</f>
        <v>2</v>
      </c>
      <c r="K702" s="0"/>
      <c r="L702" s="0"/>
      <c r="O702" s="0"/>
      <c r="P702" s="0"/>
      <c r="Q702" s="0"/>
      <c r="R702" s="0"/>
      <c r="S702" s="0"/>
      <c r="T702" s="37" t="s">
        <v>1284</v>
      </c>
      <c r="V702" s="0"/>
      <c r="W702" s="0"/>
      <c r="X702" s="0"/>
      <c r="AA702" s="1" t="n">
        <f aca="false">COUNTIF($G702:$X702, "=Yes")</f>
        <v>1</v>
      </c>
      <c r="AMI702" s="0"/>
      <c r="AMJ702" s="0"/>
    </row>
    <row collapsed="false" customFormat="true" customHeight="false" hidden="false" ht="12.65" outlineLevel="0" r="703" s="1">
      <c r="A703" s="3" t="s">
        <v>551</v>
      </c>
      <c r="B703" s="3" t="s">
        <v>635</v>
      </c>
      <c r="C703" s="3" t="n">
        <v>3</v>
      </c>
      <c r="D703" s="3" t="s">
        <v>12</v>
      </c>
      <c r="E703" s="3" t="n">
        <v>7</v>
      </c>
      <c r="F703" s="1" t="n">
        <f aca="false">COUNTA(G703:AJ703)</f>
        <v>1</v>
      </c>
      <c r="K703" s="0"/>
      <c r="L703" s="0"/>
      <c r="O703" s="0"/>
      <c r="P703" s="0"/>
      <c r="Q703" s="0"/>
      <c r="R703" s="0"/>
      <c r="S703" s="0"/>
      <c r="T703" s="0"/>
      <c r="V703" s="0"/>
      <c r="W703" s="0"/>
      <c r="X703" s="0"/>
      <c r="AA703" s="1" t="n">
        <f aca="false">COUNTIF($G703:$X703, "=Yes")</f>
        <v>0</v>
      </c>
      <c r="AMI703" s="0"/>
      <c r="AMJ703" s="0"/>
    </row>
    <row collapsed="false" customFormat="true" customHeight="false" hidden="false" ht="12.65" outlineLevel="0" r="704" s="1">
      <c r="A704" s="3" t="s">
        <v>551</v>
      </c>
      <c r="B704" s="3" t="s">
        <v>635</v>
      </c>
      <c r="C704" s="3" t="n">
        <v>3</v>
      </c>
      <c r="D704" s="3" t="s">
        <v>12</v>
      </c>
      <c r="E704" s="3" t="n">
        <v>8</v>
      </c>
      <c r="F704" s="1" t="n">
        <f aca="false">COUNTA(G704:AJ704)</f>
        <v>2</v>
      </c>
      <c r="K704" s="0"/>
      <c r="L704" s="0"/>
      <c r="O704" s="0"/>
      <c r="P704" s="0"/>
      <c r="Q704" s="0"/>
      <c r="R704" s="0"/>
      <c r="S704" s="0"/>
      <c r="T704" s="37" t="s">
        <v>1284</v>
      </c>
      <c r="V704" s="0"/>
      <c r="W704" s="0"/>
      <c r="X704" s="0"/>
      <c r="AA704" s="1" t="n">
        <f aca="false">COUNTIF($G704:$X704, "=Yes")</f>
        <v>1</v>
      </c>
      <c r="AMI704" s="0"/>
      <c r="AMJ704" s="0"/>
    </row>
    <row collapsed="false" customFormat="true" customHeight="false" hidden="false" ht="12.65" outlineLevel="0" r="705" s="1">
      <c r="A705" s="3" t="s">
        <v>551</v>
      </c>
      <c r="B705" s="3" t="s">
        <v>635</v>
      </c>
      <c r="C705" s="3" t="n">
        <v>3</v>
      </c>
      <c r="D705" s="3" t="s">
        <v>10</v>
      </c>
      <c r="E705" s="3" t="n">
        <v>9</v>
      </c>
      <c r="F705" s="1" t="n">
        <f aca="false">COUNTA(G705:AJ705)</f>
        <v>1</v>
      </c>
      <c r="K705" s="0"/>
      <c r="L705" s="0"/>
      <c r="O705" s="0"/>
      <c r="P705" s="0"/>
      <c r="Q705" s="0"/>
      <c r="R705" s="0"/>
      <c r="S705" s="0"/>
      <c r="T705" s="0"/>
      <c r="V705" s="0"/>
      <c r="W705" s="0"/>
      <c r="X705" s="0"/>
      <c r="AA705" s="1" t="n">
        <f aca="false">COUNTIF($G705:$X705, "=Yes")</f>
        <v>0</v>
      </c>
      <c r="AMI705" s="0"/>
      <c r="AMJ705" s="0"/>
    </row>
    <row collapsed="false" customFormat="true" customHeight="false" hidden="false" ht="12.65" outlineLevel="0" r="706" s="1">
      <c r="A706" s="3" t="s">
        <v>551</v>
      </c>
      <c r="B706" s="3" t="s">
        <v>635</v>
      </c>
      <c r="C706" s="3" t="n">
        <v>3</v>
      </c>
      <c r="D706" s="3" t="s">
        <v>8</v>
      </c>
      <c r="E706" s="3" t="n">
        <v>10</v>
      </c>
      <c r="F706" s="1" t="n">
        <f aca="false">COUNTA(G706:AJ706)</f>
        <v>1</v>
      </c>
      <c r="K706" s="0"/>
      <c r="L706" s="0"/>
      <c r="O706" s="0"/>
      <c r="P706" s="0"/>
      <c r="Q706" s="0"/>
      <c r="R706" s="0"/>
      <c r="S706" s="0"/>
      <c r="T706" s="0"/>
      <c r="V706" s="0"/>
      <c r="W706" s="0"/>
      <c r="X706" s="0"/>
      <c r="AA706" s="1" t="n">
        <f aca="false">COUNTIF($G706:$X706, "=Yes")</f>
        <v>0</v>
      </c>
      <c r="AMI706" s="0"/>
      <c r="AMJ706" s="0"/>
    </row>
    <row collapsed="false" customFormat="true" customHeight="false" hidden="false" ht="12.65" outlineLevel="0" r="707" s="1">
      <c r="A707" s="3"/>
      <c r="B707" s="3"/>
      <c r="C707" s="3"/>
      <c r="D707" s="3"/>
      <c r="E707" s="3"/>
      <c r="F707" s="1" t="n">
        <f aca="false">COUNTA(G707:AJ707)</f>
        <v>0</v>
      </c>
      <c r="K707" s="0"/>
      <c r="L707" s="0"/>
      <c r="O707" s="0"/>
      <c r="P707" s="0"/>
      <c r="Q707" s="0"/>
      <c r="R707" s="0"/>
      <c r="S707" s="0"/>
      <c r="T707" s="0"/>
      <c r="V707" s="0"/>
      <c r="W707" s="0"/>
      <c r="X707" s="0"/>
      <c r="AMI707" s="0"/>
      <c r="AMJ707" s="0"/>
    </row>
    <row collapsed="false" customFormat="true" customHeight="false" hidden="false" ht="12.65" outlineLevel="0" r="708" s="1">
      <c r="A708" s="3" t="s">
        <v>646</v>
      </c>
      <c r="B708" s="3" t="s">
        <v>647</v>
      </c>
      <c r="C708" s="3" t="n">
        <v>1.5</v>
      </c>
      <c r="D708" s="3" t="n">
        <v>0</v>
      </c>
      <c r="E708" s="3"/>
      <c r="F708" s="1" t="n">
        <f aca="false">COUNTA(G708:AJ708)</f>
        <v>0</v>
      </c>
      <c r="K708" s="0"/>
      <c r="L708" s="0"/>
      <c r="O708" s="0"/>
      <c r="P708" s="0"/>
      <c r="Q708" s="0"/>
      <c r="R708" s="0"/>
      <c r="S708" s="0"/>
      <c r="T708" s="0"/>
      <c r="V708" s="0"/>
      <c r="W708" s="0"/>
      <c r="X708" s="0"/>
      <c r="AMI708" s="0"/>
      <c r="AMJ708" s="0"/>
    </row>
    <row collapsed="false" customFormat="true" customHeight="false" hidden="false" ht="12.65" outlineLevel="0" r="709" s="1">
      <c r="A709" s="3" t="s">
        <v>646</v>
      </c>
      <c r="B709" s="3" t="s">
        <v>647</v>
      </c>
      <c r="C709" s="3" t="n">
        <v>1</v>
      </c>
      <c r="D709" s="3" t="s">
        <v>8</v>
      </c>
      <c r="E709" s="3" t="n">
        <v>1</v>
      </c>
      <c r="F709" s="1" t="n">
        <f aca="false">COUNTA(G709:AJ709)</f>
        <v>2</v>
      </c>
      <c r="K709" s="0"/>
      <c r="L709" s="0"/>
      <c r="O709" s="0"/>
      <c r="P709" s="0"/>
      <c r="Q709" s="0"/>
      <c r="R709" s="0"/>
      <c r="S709" s="0"/>
      <c r="T709" s="0"/>
      <c r="V709" s="0"/>
      <c r="W709" s="0"/>
      <c r="X709" s="0" t="s">
        <v>1284</v>
      </c>
      <c r="AA709" s="1" t="n">
        <f aca="false">COUNTIF($G709:$X709, "=Yes")</f>
        <v>1</v>
      </c>
      <c r="AMI709" s="0"/>
      <c r="AMJ709" s="0"/>
    </row>
    <row collapsed="false" customFormat="true" customHeight="false" hidden="false" ht="12.65" outlineLevel="0" r="710" s="1">
      <c r="A710" s="3" t="s">
        <v>646</v>
      </c>
      <c r="B710" s="3" t="s">
        <v>647</v>
      </c>
      <c r="C710" s="3" t="n">
        <v>1</v>
      </c>
      <c r="D710" s="3" t="s">
        <v>8</v>
      </c>
      <c r="E710" s="3" t="n">
        <v>2</v>
      </c>
      <c r="F710" s="1" t="n">
        <f aca="false">COUNTA(G710:AJ710)</f>
        <v>2</v>
      </c>
      <c r="K710" s="0"/>
      <c r="L710" s="0"/>
      <c r="O710" s="0"/>
      <c r="P710" s="0"/>
      <c r="Q710" s="0"/>
      <c r="R710" s="0"/>
      <c r="S710" s="0"/>
      <c r="T710" s="0"/>
      <c r="V710" s="0"/>
      <c r="W710" s="0"/>
      <c r="X710" s="0" t="s">
        <v>1284</v>
      </c>
      <c r="AA710" s="1" t="n">
        <f aca="false">COUNTIF($G710:$X710, "=Yes")</f>
        <v>1</v>
      </c>
      <c r="AMI710" s="0"/>
      <c r="AMJ710" s="0"/>
    </row>
    <row collapsed="false" customFormat="true" customHeight="false" hidden="false" ht="12.65" outlineLevel="0" r="711" s="1">
      <c r="A711" s="3" t="s">
        <v>646</v>
      </c>
      <c r="B711" s="3" t="s">
        <v>647</v>
      </c>
      <c r="C711" s="3" t="n">
        <v>1</v>
      </c>
      <c r="D711" s="3" t="s">
        <v>8</v>
      </c>
      <c r="E711" s="3" t="n">
        <v>3</v>
      </c>
      <c r="F711" s="1" t="n">
        <f aca="false">COUNTA(G711:AJ711)</f>
        <v>2</v>
      </c>
      <c r="K711" s="0"/>
      <c r="L711" s="0"/>
      <c r="O711" s="0"/>
      <c r="P711" s="0"/>
      <c r="Q711" s="0"/>
      <c r="R711" s="0"/>
      <c r="S711" s="0"/>
      <c r="T711" s="0"/>
      <c r="V711" s="0"/>
      <c r="W711" s="0"/>
      <c r="X711" s="0" t="s">
        <v>1284</v>
      </c>
      <c r="AA711" s="1" t="n">
        <f aca="false">COUNTIF($G711:$X711, "=Yes")</f>
        <v>1</v>
      </c>
      <c r="AMI711" s="0"/>
      <c r="AMJ711" s="0"/>
    </row>
    <row collapsed="false" customFormat="true" customHeight="false" hidden="false" ht="12.65" outlineLevel="0" r="712" s="1">
      <c r="A712" s="3" t="s">
        <v>646</v>
      </c>
      <c r="B712" s="3" t="s">
        <v>647</v>
      </c>
      <c r="C712" s="3" t="n">
        <v>1</v>
      </c>
      <c r="D712" s="3" t="s">
        <v>8</v>
      </c>
      <c r="E712" s="3" t="n">
        <v>4</v>
      </c>
      <c r="F712" s="1" t="n">
        <f aca="false">COUNTA(G712:AJ712)</f>
        <v>2</v>
      </c>
      <c r="K712" s="0"/>
      <c r="L712" s="0"/>
      <c r="O712" s="0"/>
      <c r="P712" s="0"/>
      <c r="Q712" s="0"/>
      <c r="R712" s="0"/>
      <c r="S712" s="0"/>
      <c r="T712" s="0"/>
      <c r="V712" s="0"/>
      <c r="W712" s="0"/>
      <c r="X712" s="0" t="s">
        <v>1284</v>
      </c>
      <c r="AA712" s="1" t="n">
        <f aca="false">COUNTIF($G712:$X712, "=Yes")</f>
        <v>1</v>
      </c>
      <c r="AMI712" s="0"/>
      <c r="AMJ712" s="0"/>
    </row>
    <row collapsed="false" customFormat="true" customHeight="false" hidden="false" ht="12.65" outlineLevel="0" r="713" s="1">
      <c r="A713" s="3"/>
      <c r="B713" s="3"/>
      <c r="C713" s="3"/>
      <c r="D713" s="3"/>
      <c r="E713" s="3"/>
      <c r="F713" s="1" t="n">
        <f aca="false">COUNTA(G713:AJ713)</f>
        <v>0</v>
      </c>
      <c r="K713" s="0"/>
      <c r="L713" s="0"/>
      <c r="O713" s="0"/>
      <c r="P713" s="0"/>
      <c r="Q713" s="0"/>
      <c r="R713" s="0"/>
      <c r="S713" s="0"/>
      <c r="T713" s="0"/>
      <c r="V713" s="0"/>
      <c r="W713" s="0"/>
      <c r="X713" s="0"/>
      <c r="AMI713" s="0"/>
      <c r="AMJ713" s="0"/>
    </row>
    <row collapsed="false" customFormat="true" customHeight="false" hidden="false" ht="12.65" outlineLevel="0" r="714" s="1">
      <c r="A714" s="3" t="s">
        <v>646</v>
      </c>
      <c r="B714" s="3" t="s">
        <v>652</v>
      </c>
      <c r="C714" s="3" t="n">
        <v>1.5</v>
      </c>
      <c r="D714" s="3" t="n">
        <v>0</v>
      </c>
      <c r="E714" s="3"/>
      <c r="F714" s="1" t="n">
        <f aca="false">COUNTA(G714:AJ714)</f>
        <v>0</v>
      </c>
      <c r="K714" s="0"/>
      <c r="L714" s="0"/>
      <c r="O714" s="0"/>
      <c r="P714" s="0"/>
      <c r="Q714" s="0"/>
      <c r="R714" s="0"/>
      <c r="S714" s="0"/>
      <c r="T714" s="0"/>
      <c r="V714" s="0"/>
      <c r="W714" s="0"/>
      <c r="X714" s="0"/>
      <c r="AMI714" s="0"/>
      <c r="AMJ714" s="0"/>
    </row>
    <row collapsed="false" customFormat="true" customHeight="false" hidden="false" ht="12.65" outlineLevel="0" r="715" s="1">
      <c r="A715" s="3" t="s">
        <v>646</v>
      </c>
      <c r="B715" s="3" t="s">
        <v>652</v>
      </c>
      <c r="C715" s="3" t="n">
        <v>1</v>
      </c>
      <c r="D715" s="3" t="s">
        <v>8</v>
      </c>
      <c r="E715" s="3" t="n">
        <v>1</v>
      </c>
      <c r="F715" s="1" t="n">
        <f aca="false">COUNTA(G715:AJ715)</f>
        <v>2</v>
      </c>
      <c r="K715" s="0"/>
      <c r="L715" s="0"/>
      <c r="O715" s="0"/>
      <c r="P715" s="0"/>
      <c r="Q715" s="0"/>
      <c r="R715" s="0"/>
      <c r="S715" s="0"/>
      <c r="T715" s="0"/>
      <c r="V715" s="0"/>
      <c r="W715" s="0"/>
      <c r="X715" s="0" t="s">
        <v>1284</v>
      </c>
      <c r="AA715" s="1" t="n">
        <f aca="false">COUNTIF($G715:$X715, "=Yes")</f>
        <v>1</v>
      </c>
      <c r="AMI715" s="0"/>
      <c r="AMJ715" s="0"/>
    </row>
    <row collapsed="false" customFormat="true" customHeight="false" hidden="false" ht="12.65" outlineLevel="0" r="716" s="1">
      <c r="A716" s="3" t="s">
        <v>646</v>
      </c>
      <c r="B716" s="3" t="s">
        <v>652</v>
      </c>
      <c r="C716" s="3" t="n">
        <v>1</v>
      </c>
      <c r="D716" s="3" t="s">
        <v>8</v>
      </c>
      <c r="E716" s="3" t="n">
        <v>2</v>
      </c>
      <c r="F716" s="1" t="n">
        <f aca="false">COUNTA(G716:AJ716)</f>
        <v>2</v>
      </c>
      <c r="K716" s="0"/>
      <c r="L716" s="0"/>
      <c r="O716" s="0"/>
      <c r="P716" s="0"/>
      <c r="Q716" s="0"/>
      <c r="R716" s="0"/>
      <c r="S716" s="0"/>
      <c r="T716" s="0"/>
      <c r="V716" s="0"/>
      <c r="W716" s="0"/>
      <c r="X716" s="0" t="s">
        <v>1284</v>
      </c>
      <c r="AA716" s="1" t="n">
        <f aca="false">COUNTIF($G716:$X716, "=Yes")</f>
        <v>1</v>
      </c>
      <c r="AMI716" s="0"/>
      <c r="AMJ716" s="0"/>
    </row>
    <row collapsed="false" customFormat="true" customHeight="false" hidden="false" ht="12.65" outlineLevel="0" r="717" s="1">
      <c r="A717" s="3" t="s">
        <v>646</v>
      </c>
      <c r="B717" s="3" t="s">
        <v>652</v>
      </c>
      <c r="C717" s="3" t="n">
        <v>1</v>
      </c>
      <c r="D717" s="3" t="s">
        <v>12</v>
      </c>
      <c r="E717" s="3" t="n">
        <v>3</v>
      </c>
      <c r="F717" s="1" t="n">
        <f aca="false">COUNTA(G717:AJ717)</f>
        <v>2</v>
      </c>
      <c r="K717" s="0"/>
      <c r="L717" s="0"/>
      <c r="O717" s="0"/>
      <c r="P717" s="0"/>
      <c r="Q717" s="0"/>
      <c r="R717" s="0"/>
      <c r="S717" s="0"/>
      <c r="T717" s="0"/>
      <c r="V717" s="0"/>
      <c r="W717" s="0"/>
      <c r="X717" s="0" t="s">
        <v>1284</v>
      </c>
      <c r="AA717" s="1" t="n">
        <f aca="false">COUNTIF($G717:$X717, "=Yes")</f>
        <v>1</v>
      </c>
      <c r="AMI717" s="0"/>
      <c r="AMJ717" s="0"/>
    </row>
    <row collapsed="false" customFormat="true" customHeight="false" hidden="false" ht="12.65" outlineLevel="0" r="718" s="1">
      <c r="A718" s="3"/>
      <c r="B718" s="3"/>
      <c r="C718" s="3"/>
      <c r="D718" s="3"/>
      <c r="E718" s="3"/>
      <c r="F718" s="1" t="n">
        <f aca="false">COUNTA(G718:AJ718)</f>
        <v>0</v>
      </c>
      <c r="K718" s="0"/>
      <c r="L718" s="0"/>
      <c r="O718" s="0"/>
      <c r="P718" s="0"/>
      <c r="Q718" s="0"/>
      <c r="R718" s="0"/>
      <c r="S718" s="0"/>
      <c r="T718" s="0"/>
      <c r="V718" s="0"/>
      <c r="W718" s="0"/>
      <c r="X718" s="0"/>
      <c r="AMI718" s="0"/>
      <c r="AMJ718" s="0"/>
    </row>
    <row collapsed="false" customFormat="true" customHeight="false" hidden="false" ht="12.65" outlineLevel="0" r="719" s="1">
      <c r="A719" s="3" t="s">
        <v>646</v>
      </c>
      <c r="B719" s="3" t="s">
        <v>656</v>
      </c>
      <c r="C719" s="3" t="n">
        <v>0</v>
      </c>
      <c r="D719" s="3" t="n">
        <v>2</v>
      </c>
      <c r="E719" s="3"/>
      <c r="F719" s="1" t="n">
        <f aca="false">COUNTA(G719:AJ719)</f>
        <v>0</v>
      </c>
      <c r="K719" s="0"/>
      <c r="L719" s="0"/>
      <c r="O719" s="0"/>
      <c r="P719" s="0"/>
      <c r="Q719" s="0"/>
      <c r="R719" s="0"/>
      <c r="S719" s="0"/>
      <c r="T719" s="0"/>
      <c r="V719" s="0"/>
      <c r="W719" s="0"/>
      <c r="X719" s="0"/>
      <c r="AMI719" s="0"/>
      <c r="AMJ719" s="0"/>
    </row>
    <row collapsed="false" customFormat="true" customHeight="false" hidden="false" ht="12.65" outlineLevel="0" r="720" s="1">
      <c r="A720" s="3" t="s">
        <v>646</v>
      </c>
      <c r="B720" s="3" t="s">
        <v>656</v>
      </c>
      <c r="C720" s="3" t="n">
        <v>2</v>
      </c>
      <c r="D720" s="3" t="s">
        <v>8</v>
      </c>
      <c r="E720" s="3" t="n">
        <v>1</v>
      </c>
      <c r="F720" s="1" t="n">
        <f aca="false">COUNTA(G720:AJ720)</f>
        <v>2</v>
      </c>
      <c r="K720" s="0"/>
      <c r="L720" s="0"/>
      <c r="O720" s="0"/>
      <c r="P720" s="0"/>
      <c r="Q720" s="0"/>
      <c r="R720" s="0"/>
      <c r="S720" s="0"/>
      <c r="T720" s="0"/>
      <c r="V720" s="0"/>
      <c r="W720" s="0"/>
      <c r="X720" s="0" t="s">
        <v>1284</v>
      </c>
      <c r="AA720" s="1" t="n">
        <f aca="false">COUNTIF($G720:$X720, "=Yes")</f>
        <v>1</v>
      </c>
      <c r="AMI720" s="0"/>
      <c r="AMJ720" s="0"/>
    </row>
    <row collapsed="false" customFormat="true" customHeight="false" hidden="false" ht="12.65" outlineLevel="0" r="721" s="1">
      <c r="A721" s="3" t="s">
        <v>646</v>
      </c>
      <c r="B721" s="3" t="s">
        <v>656</v>
      </c>
      <c r="C721" s="3" t="n">
        <v>2</v>
      </c>
      <c r="D721" s="3" t="s">
        <v>8</v>
      </c>
      <c r="E721" s="3" t="n">
        <v>2</v>
      </c>
      <c r="F721" s="1" t="n">
        <f aca="false">COUNTA(G721:AJ721)</f>
        <v>2</v>
      </c>
      <c r="K721" s="0"/>
      <c r="L721" s="0"/>
      <c r="O721" s="0"/>
      <c r="P721" s="0"/>
      <c r="Q721" s="0"/>
      <c r="R721" s="0"/>
      <c r="S721" s="0"/>
      <c r="T721" s="0"/>
      <c r="V721" s="0"/>
      <c r="W721" s="0"/>
      <c r="X721" s="0" t="s">
        <v>1284</v>
      </c>
      <c r="AA721" s="1" t="n">
        <f aca="false">COUNTIF($G721:$X721, "=Yes")</f>
        <v>1</v>
      </c>
      <c r="AMI721" s="0"/>
      <c r="AMJ721" s="0"/>
    </row>
    <row collapsed="false" customFormat="true" customHeight="false" hidden="false" ht="12.65" outlineLevel="0" r="722" s="1">
      <c r="A722" s="3" t="s">
        <v>646</v>
      </c>
      <c r="B722" s="3" t="s">
        <v>656</v>
      </c>
      <c r="C722" s="3" t="n">
        <v>2</v>
      </c>
      <c r="D722" s="3" t="s">
        <v>12</v>
      </c>
      <c r="E722" s="3" t="n">
        <v>3</v>
      </c>
      <c r="F722" s="1" t="n">
        <f aca="false">COUNTA(G722:AJ722)</f>
        <v>2</v>
      </c>
      <c r="K722" s="0"/>
      <c r="L722" s="0"/>
      <c r="O722" s="0"/>
      <c r="P722" s="0"/>
      <c r="Q722" s="0"/>
      <c r="R722" s="0"/>
      <c r="S722" s="0"/>
      <c r="T722" s="0"/>
      <c r="V722" s="0"/>
      <c r="W722" s="0"/>
      <c r="X722" s="0" t="s">
        <v>1284</v>
      </c>
      <c r="AA722" s="1" t="n">
        <f aca="false">COUNTIF($G722:$X722, "=Yes")</f>
        <v>1</v>
      </c>
      <c r="AMI722" s="0"/>
      <c r="AMJ722" s="0"/>
    </row>
    <row collapsed="false" customFormat="true" customHeight="false" hidden="false" ht="12.65" outlineLevel="0" r="723" s="1">
      <c r="A723" s="3"/>
      <c r="B723" s="3"/>
      <c r="C723" s="3"/>
      <c r="D723" s="3"/>
      <c r="E723" s="3"/>
      <c r="F723" s="1" t="n">
        <f aca="false">COUNTA(G723:AJ723)</f>
        <v>0</v>
      </c>
      <c r="K723" s="0"/>
      <c r="L723" s="0"/>
      <c r="O723" s="0"/>
      <c r="P723" s="0"/>
      <c r="Q723" s="0"/>
      <c r="R723" s="0"/>
      <c r="S723" s="0"/>
      <c r="T723" s="0"/>
      <c r="V723" s="0"/>
      <c r="W723" s="0"/>
      <c r="X723" s="0"/>
      <c r="AMI723" s="0"/>
      <c r="AMJ723" s="0"/>
    </row>
    <row collapsed="false" customFormat="true" customHeight="false" hidden="false" ht="12.65" outlineLevel="0" r="724" s="1">
      <c r="A724" s="3" t="s">
        <v>646</v>
      </c>
      <c r="B724" s="3" t="s">
        <v>660</v>
      </c>
      <c r="C724" s="3" t="n">
        <v>0</v>
      </c>
      <c r="D724" s="3" t="n">
        <v>1.5</v>
      </c>
      <c r="E724" s="3"/>
      <c r="F724" s="1" t="n">
        <f aca="false">COUNTA(G724:AJ724)</f>
        <v>0</v>
      </c>
      <c r="K724" s="0"/>
      <c r="L724" s="0"/>
      <c r="O724" s="0"/>
      <c r="P724" s="0"/>
      <c r="Q724" s="0"/>
      <c r="R724" s="0"/>
      <c r="S724" s="0"/>
      <c r="T724" s="0"/>
      <c r="V724" s="0"/>
      <c r="W724" s="0"/>
      <c r="X724" s="0"/>
      <c r="AMI724" s="0"/>
      <c r="AMJ724" s="0"/>
    </row>
    <row collapsed="false" customFormat="true" customHeight="false" hidden="false" ht="12.65" outlineLevel="0" r="725" s="1">
      <c r="A725" s="3" t="s">
        <v>646</v>
      </c>
      <c r="B725" s="3" t="s">
        <v>660</v>
      </c>
      <c r="C725" s="3" t="n">
        <v>2</v>
      </c>
      <c r="D725" s="3" t="s">
        <v>8</v>
      </c>
      <c r="E725" s="3" t="n">
        <v>1</v>
      </c>
      <c r="F725" s="1" t="n">
        <f aca="false">COUNTA(G725:AJ725)</f>
        <v>2</v>
      </c>
      <c r="K725" s="0"/>
      <c r="L725" s="0"/>
      <c r="O725" s="0"/>
      <c r="P725" s="0"/>
      <c r="Q725" s="0"/>
      <c r="R725" s="0"/>
      <c r="S725" s="0"/>
      <c r="T725" s="0"/>
      <c r="V725" s="0"/>
      <c r="W725" s="0"/>
      <c r="X725" s="0" t="s">
        <v>1284</v>
      </c>
      <c r="AA725" s="1" t="n">
        <f aca="false">COUNTIF($G725:$X725, "=Yes")</f>
        <v>1</v>
      </c>
      <c r="AMI725" s="0"/>
      <c r="AMJ725" s="0"/>
    </row>
    <row collapsed="false" customFormat="true" customHeight="false" hidden="false" ht="12.65" outlineLevel="0" r="726" s="1">
      <c r="A726" s="3" t="s">
        <v>646</v>
      </c>
      <c r="B726" s="3" t="s">
        <v>660</v>
      </c>
      <c r="C726" s="3" t="n">
        <v>2</v>
      </c>
      <c r="D726" s="3" t="s">
        <v>8</v>
      </c>
      <c r="E726" s="3" t="n">
        <v>2</v>
      </c>
      <c r="F726" s="1" t="n">
        <f aca="false">COUNTA(G726:AJ726)</f>
        <v>2</v>
      </c>
      <c r="K726" s="0"/>
      <c r="L726" s="0"/>
      <c r="O726" s="0"/>
      <c r="P726" s="0"/>
      <c r="Q726" s="0"/>
      <c r="R726" s="0"/>
      <c r="S726" s="0"/>
      <c r="T726" s="0"/>
      <c r="V726" s="0"/>
      <c r="W726" s="0"/>
      <c r="X726" s="0" t="s">
        <v>1284</v>
      </c>
      <c r="AA726" s="1" t="n">
        <f aca="false">COUNTIF($G726:$X726, "=Yes")</f>
        <v>1</v>
      </c>
      <c r="AMI726" s="0"/>
      <c r="AMJ726" s="0"/>
    </row>
    <row collapsed="false" customFormat="true" customHeight="false" hidden="false" ht="12.65" outlineLevel="0" r="727" s="1">
      <c r="A727" s="3" t="s">
        <v>646</v>
      </c>
      <c r="B727" s="3" t="s">
        <v>660</v>
      </c>
      <c r="C727" s="3" t="n">
        <v>2</v>
      </c>
      <c r="D727" s="3" t="s">
        <v>8</v>
      </c>
      <c r="E727" s="3" t="n">
        <v>3</v>
      </c>
      <c r="F727" s="1" t="n">
        <f aca="false">COUNTA(G727:AJ727)</f>
        <v>2</v>
      </c>
      <c r="K727" s="0"/>
      <c r="L727" s="0"/>
      <c r="O727" s="0"/>
      <c r="P727" s="0"/>
      <c r="Q727" s="0"/>
      <c r="R727" s="0"/>
      <c r="S727" s="0"/>
      <c r="T727" s="0"/>
      <c r="V727" s="0"/>
      <c r="W727" s="0"/>
      <c r="X727" s="0" t="s">
        <v>1284</v>
      </c>
      <c r="AA727" s="1" t="n">
        <f aca="false">COUNTIF($G727:$X727, "=Yes")</f>
        <v>1</v>
      </c>
      <c r="AMI727" s="0"/>
      <c r="AMJ727" s="0"/>
    </row>
    <row collapsed="false" customFormat="true" customHeight="false" hidden="false" ht="12.65" outlineLevel="0" r="728" s="1">
      <c r="A728" s="3"/>
      <c r="B728" s="3"/>
      <c r="C728" s="3"/>
      <c r="D728" s="3"/>
      <c r="E728" s="3"/>
      <c r="F728" s="1" t="n">
        <f aca="false">COUNTA(G728:AJ728)</f>
        <v>0</v>
      </c>
      <c r="K728" s="0"/>
      <c r="L728" s="0"/>
      <c r="O728" s="0"/>
      <c r="P728" s="0"/>
      <c r="Q728" s="0"/>
      <c r="R728" s="0"/>
      <c r="S728" s="0"/>
      <c r="T728" s="0"/>
      <c r="V728" s="0"/>
      <c r="W728" s="0"/>
      <c r="X728" s="0"/>
      <c r="AMI728" s="0"/>
      <c r="AMJ728" s="0"/>
    </row>
    <row collapsed="false" customFormat="true" customHeight="false" hidden="false" ht="12.65" outlineLevel="0" r="729" s="1">
      <c r="A729" s="3" t="s">
        <v>646</v>
      </c>
      <c r="B729" s="3" t="s">
        <v>664</v>
      </c>
      <c r="C729" s="3" t="n">
        <v>0</v>
      </c>
      <c r="D729" s="3" t="n">
        <v>1.5</v>
      </c>
      <c r="E729" s="3"/>
      <c r="F729" s="1" t="n">
        <f aca="false">COUNTA(G729:AJ729)</f>
        <v>0</v>
      </c>
      <c r="K729" s="0"/>
      <c r="L729" s="0"/>
      <c r="O729" s="0"/>
      <c r="P729" s="0"/>
      <c r="Q729" s="0"/>
      <c r="R729" s="0"/>
      <c r="S729" s="0"/>
      <c r="T729" s="0"/>
      <c r="V729" s="0"/>
      <c r="W729" s="0"/>
      <c r="X729" s="0"/>
      <c r="AMI729" s="0"/>
      <c r="AMJ729" s="0"/>
    </row>
    <row collapsed="false" customFormat="true" customHeight="false" hidden="false" ht="12.65" outlineLevel="0" r="730" s="1">
      <c r="A730" s="3" t="s">
        <v>646</v>
      </c>
      <c r="B730" s="3" t="s">
        <v>664</v>
      </c>
      <c r="C730" s="3" t="n">
        <v>2</v>
      </c>
      <c r="D730" s="3" t="s">
        <v>8</v>
      </c>
      <c r="E730" s="3" t="n">
        <v>1</v>
      </c>
      <c r="F730" s="1" t="n">
        <f aca="false">COUNTA(G730:AJ730)</f>
        <v>2</v>
      </c>
      <c r="K730" s="0"/>
      <c r="L730" s="0"/>
      <c r="O730" s="0"/>
      <c r="P730" s="0"/>
      <c r="Q730" s="0"/>
      <c r="R730" s="0"/>
      <c r="S730" s="0"/>
      <c r="T730" s="0"/>
      <c r="V730" s="0"/>
      <c r="W730" s="0"/>
      <c r="X730" s="0" t="s">
        <v>1284</v>
      </c>
      <c r="AA730" s="1" t="n">
        <f aca="false">COUNTIF($G730:$X730, "=Yes")</f>
        <v>1</v>
      </c>
      <c r="AMI730" s="0"/>
      <c r="AMJ730" s="0"/>
    </row>
    <row collapsed="false" customFormat="true" customHeight="false" hidden="false" ht="12.65" outlineLevel="0" r="731" s="1">
      <c r="A731" s="3" t="s">
        <v>646</v>
      </c>
      <c r="B731" s="3" t="s">
        <v>664</v>
      </c>
      <c r="C731" s="3" t="n">
        <v>2</v>
      </c>
      <c r="D731" s="3" t="s">
        <v>8</v>
      </c>
      <c r="E731" s="3" t="n">
        <v>2</v>
      </c>
      <c r="F731" s="1" t="n">
        <f aca="false">COUNTA(G731:AJ731)</f>
        <v>2</v>
      </c>
      <c r="K731" s="0"/>
      <c r="L731" s="0"/>
      <c r="O731" s="0"/>
      <c r="P731" s="0"/>
      <c r="Q731" s="0"/>
      <c r="R731" s="0"/>
      <c r="S731" s="0"/>
      <c r="T731" s="0"/>
      <c r="V731" s="0"/>
      <c r="W731" s="0"/>
      <c r="X731" s="0" t="s">
        <v>1284</v>
      </c>
      <c r="AA731" s="1" t="n">
        <f aca="false">COUNTIF($G731:$X731, "=Yes")</f>
        <v>1</v>
      </c>
      <c r="AMI731" s="0"/>
      <c r="AMJ731" s="0"/>
    </row>
    <row collapsed="false" customFormat="true" customHeight="false" hidden="false" ht="12.65" outlineLevel="0" r="732" s="1">
      <c r="A732" s="3" t="s">
        <v>646</v>
      </c>
      <c r="B732" s="3" t="s">
        <v>664</v>
      </c>
      <c r="C732" s="3" t="n">
        <v>2</v>
      </c>
      <c r="D732" s="3" t="s">
        <v>8</v>
      </c>
      <c r="E732" s="3" t="n">
        <v>3</v>
      </c>
      <c r="F732" s="1" t="n">
        <f aca="false">COUNTA(G732:AJ732)</f>
        <v>2</v>
      </c>
      <c r="K732" s="0"/>
      <c r="L732" s="0"/>
      <c r="O732" s="0"/>
      <c r="P732" s="0"/>
      <c r="Q732" s="0"/>
      <c r="R732" s="0"/>
      <c r="S732" s="0"/>
      <c r="T732" s="0"/>
      <c r="V732" s="0"/>
      <c r="W732" s="0"/>
      <c r="X732" s="0" t="s">
        <v>1284</v>
      </c>
      <c r="AA732" s="1" t="n">
        <f aca="false">COUNTIF($G732:$X732, "=Yes")</f>
        <v>1</v>
      </c>
      <c r="AMI732" s="0"/>
      <c r="AMJ732" s="0"/>
    </row>
    <row collapsed="false" customFormat="true" customHeight="false" hidden="false" ht="12.65" outlineLevel="0" r="733" s="1">
      <c r="A733" s="3" t="s">
        <v>646</v>
      </c>
      <c r="B733" s="3" t="s">
        <v>664</v>
      </c>
      <c r="C733" s="3" t="n">
        <v>2</v>
      </c>
      <c r="D733" s="3" t="s">
        <v>8</v>
      </c>
      <c r="E733" s="3" t="n">
        <v>4</v>
      </c>
      <c r="F733" s="1" t="n">
        <f aca="false">COUNTA(G733:AJ733)</f>
        <v>2</v>
      </c>
      <c r="K733" s="0"/>
      <c r="L733" s="0"/>
      <c r="O733" s="0"/>
      <c r="P733" s="0"/>
      <c r="Q733" s="0"/>
      <c r="R733" s="0"/>
      <c r="S733" s="0"/>
      <c r="T733" s="0"/>
      <c r="V733" s="0"/>
      <c r="W733" s="0"/>
      <c r="X733" s="0" t="s">
        <v>1284</v>
      </c>
      <c r="AA733" s="1" t="n">
        <f aca="false">COUNTIF($G733:$X733, "=Yes")</f>
        <v>1</v>
      </c>
      <c r="AMI733" s="0"/>
      <c r="AMJ733" s="0"/>
    </row>
    <row collapsed="false" customFormat="true" customHeight="false" hidden="false" ht="12.65" outlineLevel="0" r="734" s="1">
      <c r="A734" s="3"/>
      <c r="B734" s="3"/>
      <c r="C734" s="3"/>
      <c r="D734" s="3"/>
      <c r="E734" s="3"/>
      <c r="F734" s="1" t="n">
        <f aca="false">COUNTA(G734:AJ734)</f>
        <v>0</v>
      </c>
      <c r="K734" s="0"/>
      <c r="L734" s="0"/>
      <c r="O734" s="0"/>
      <c r="P734" s="0"/>
      <c r="Q734" s="0"/>
      <c r="R734" s="0"/>
      <c r="S734" s="0"/>
      <c r="T734" s="0"/>
      <c r="V734" s="0"/>
      <c r="W734" s="0"/>
      <c r="X734" s="0"/>
      <c r="AMI734" s="0"/>
      <c r="AMJ734" s="0"/>
    </row>
    <row collapsed="false" customFormat="true" customHeight="false" hidden="false" ht="12.65" outlineLevel="0" r="735" s="1">
      <c r="A735" s="3" t="s">
        <v>646</v>
      </c>
      <c r="B735" s="3" t="s">
        <v>669</v>
      </c>
      <c r="C735" s="3" t="n">
        <v>0</v>
      </c>
      <c r="D735" s="3" t="n">
        <v>1</v>
      </c>
      <c r="E735" s="3"/>
      <c r="F735" s="1" t="n">
        <f aca="false">COUNTA(G735:AJ735)</f>
        <v>0</v>
      </c>
      <c r="K735" s="0"/>
      <c r="L735" s="0"/>
      <c r="O735" s="0"/>
      <c r="P735" s="0"/>
      <c r="Q735" s="0"/>
      <c r="R735" s="0"/>
      <c r="S735" s="0"/>
      <c r="T735" s="0"/>
      <c r="V735" s="0"/>
      <c r="W735" s="0"/>
      <c r="X735" s="0"/>
      <c r="AMI735" s="0"/>
      <c r="AMJ735" s="0"/>
    </row>
    <row collapsed="false" customFormat="true" customHeight="false" hidden="false" ht="12.65" outlineLevel="0" r="736" s="1">
      <c r="A736" s="3" t="s">
        <v>646</v>
      </c>
      <c r="B736" s="3" t="s">
        <v>669</v>
      </c>
      <c r="C736" s="3" t="n">
        <v>2</v>
      </c>
      <c r="D736" s="3" t="s">
        <v>8</v>
      </c>
      <c r="E736" s="3" t="n">
        <v>1</v>
      </c>
      <c r="F736" s="1" t="n">
        <f aca="false">COUNTA(G736:AJ736)</f>
        <v>2</v>
      </c>
      <c r="K736" s="0"/>
      <c r="L736" s="0"/>
      <c r="O736" s="0"/>
      <c r="P736" s="0"/>
      <c r="Q736" s="0"/>
      <c r="R736" s="0"/>
      <c r="S736" s="0"/>
      <c r="T736" s="0"/>
      <c r="V736" s="0"/>
      <c r="W736" s="0"/>
      <c r="X736" s="0" t="s">
        <v>1284</v>
      </c>
      <c r="AA736" s="1" t="n">
        <f aca="false">COUNTIF($G736:$X736, "=Yes")</f>
        <v>1</v>
      </c>
      <c r="AMI736" s="0"/>
      <c r="AMJ736" s="0"/>
    </row>
    <row collapsed="false" customFormat="true" customHeight="false" hidden="false" ht="12.65" outlineLevel="0" r="737" s="1">
      <c r="A737" s="3" t="s">
        <v>646</v>
      </c>
      <c r="B737" s="3" t="s">
        <v>669</v>
      </c>
      <c r="C737" s="3" t="n">
        <v>2</v>
      </c>
      <c r="D737" s="3" t="s">
        <v>8</v>
      </c>
      <c r="E737" s="3" t="n">
        <v>2</v>
      </c>
      <c r="F737" s="1" t="n">
        <f aca="false">COUNTA(G737:AJ737)</f>
        <v>2</v>
      </c>
      <c r="K737" s="0"/>
      <c r="L737" s="0"/>
      <c r="O737" s="0"/>
      <c r="P737" s="0"/>
      <c r="Q737" s="0"/>
      <c r="R737" s="0"/>
      <c r="S737" s="0"/>
      <c r="T737" s="0"/>
      <c r="V737" s="0"/>
      <c r="W737" s="0"/>
      <c r="X737" s="0" t="s">
        <v>1284</v>
      </c>
      <c r="AA737" s="1" t="n">
        <f aca="false">COUNTIF($G737:$X737, "=Yes")</f>
        <v>1</v>
      </c>
      <c r="AMI737" s="0"/>
      <c r="AMJ737" s="0"/>
    </row>
    <row collapsed="false" customFormat="true" customHeight="false" hidden="false" ht="12.65" outlineLevel="0" r="738" s="1">
      <c r="A738" s="3" t="s">
        <v>646</v>
      </c>
      <c r="B738" s="3" t="s">
        <v>669</v>
      </c>
      <c r="C738" s="3" t="n">
        <v>2</v>
      </c>
      <c r="D738" s="3" t="s">
        <v>10</v>
      </c>
      <c r="E738" s="3" t="n">
        <v>3</v>
      </c>
      <c r="F738" s="1" t="n">
        <f aca="false">COUNTA(G738:AJ738)</f>
        <v>2</v>
      </c>
      <c r="K738" s="0"/>
      <c r="L738" s="0"/>
      <c r="O738" s="0"/>
      <c r="P738" s="0"/>
      <c r="Q738" s="0"/>
      <c r="R738" s="0"/>
      <c r="S738" s="0"/>
      <c r="T738" s="0"/>
      <c r="V738" s="0"/>
      <c r="W738" s="0"/>
      <c r="X738" s="0" t="s">
        <v>1284</v>
      </c>
      <c r="AA738" s="1" t="n">
        <f aca="false">COUNTIF($G738:$X738, "=Yes")</f>
        <v>1</v>
      </c>
      <c r="AMI738" s="0"/>
      <c r="AMJ738" s="0"/>
    </row>
    <row collapsed="false" customFormat="true" customHeight="false" hidden="false" ht="12.65" outlineLevel="0" r="739" s="1">
      <c r="A739" s="3" t="s">
        <v>646</v>
      </c>
      <c r="B739" s="3" t="s">
        <v>669</v>
      </c>
      <c r="C739" s="3" t="n">
        <v>2</v>
      </c>
      <c r="D739" s="3" t="s">
        <v>10</v>
      </c>
      <c r="E739" s="3" t="n">
        <v>4</v>
      </c>
      <c r="F739" s="1" t="n">
        <f aca="false">COUNTA(G739:AJ739)</f>
        <v>2</v>
      </c>
      <c r="K739" s="0"/>
      <c r="L739" s="0"/>
      <c r="O739" s="0"/>
      <c r="P739" s="0"/>
      <c r="Q739" s="0"/>
      <c r="R739" s="0"/>
      <c r="S739" s="0"/>
      <c r="T739" s="0"/>
      <c r="V739" s="0"/>
      <c r="W739" s="0"/>
      <c r="X739" s="0" t="s">
        <v>1284</v>
      </c>
      <c r="AA739" s="1" t="n">
        <f aca="false">COUNTIF($G739:$X739, "=Yes")</f>
        <v>1</v>
      </c>
      <c r="AMI739" s="0"/>
      <c r="AMJ739" s="0"/>
    </row>
    <row collapsed="false" customFormat="true" customHeight="false" hidden="false" ht="12.65" outlineLevel="0" r="740" s="1">
      <c r="A740" s="3"/>
      <c r="B740" s="3"/>
      <c r="C740" s="3"/>
      <c r="D740" s="3"/>
      <c r="E740" s="3"/>
      <c r="F740" s="1" t="n">
        <f aca="false">COUNTA(G740:AJ740)</f>
        <v>0</v>
      </c>
      <c r="K740" s="0"/>
      <c r="L740" s="0"/>
      <c r="O740" s="0"/>
      <c r="P740" s="0"/>
      <c r="Q740" s="0"/>
      <c r="R740" s="0"/>
      <c r="S740" s="0"/>
      <c r="T740" s="0"/>
      <c r="V740" s="0"/>
      <c r="W740" s="0"/>
      <c r="X740" s="0"/>
      <c r="AMI740" s="0"/>
      <c r="AMJ740" s="0"/>
    </row>
    <row collapsed="false" customFormat="true" customHeight="false" hidden="false" ht="12.65" outlineLevel="0" r="741" s="1">
      <c r="A741" s="3" t="s">
        <v>646</v>
      </c>
      <c r="B741" s="3" t="s">
        <v>674</v>
      </c>
      <c r="C741" s="3" t="n">
        <v>0</v>
      </c>
      <c r="D741" s="3" t="n">
        <v>1</v>
      </c>
      <c r="E741" s="3"/>
      <c r="F741" s="1" t="n">
        <f aca="false">COUNTA(G741:AJ741)</f>
        <v>0</v>
      </c>
      <c r="K741" s="0"/>
      <c r="L741" s="0"/>
      <c r="O741" s="0"/>
      <c r="P741" s="0"/>
      <c r="Q741" s="0"/>
      <c r="R741" s="0"/>
      <c r="S741" s="0"/>
      <c r="T741" s="0"/>
      <c r="V741" s="0"/>
      <c r="W741" s="0"/>
      <c r="X741" s="0"/>
      <c r="AMI741" s="0"/>
      <c r="AMJ741" s="0"/>
    </row>
    <row collapsed="false" customFormat="true" customHeight="false" hidden="false" ht="12.65" outlineLevel="0" r="742" s="1">
      <c r="A742" s="3" t="s">
        <v>646</v>
      </c>
      <c r="B742" s="3" t="s">
        <v>674</v>
      </c>
      <c r="C742" s="3" t="n">
        <v>2</v>
      </c>
      <c r="D742" s="3" t="s">
        <v>8</v>
      </c>
      <c r="E742" s="3" t="n">
        <v>1</v>
      </c>
      <c r="F742" s="1" t="n">
        <f aca="false">COUNTA(G742:AJ742)</f>
        <v>2</v>
      </c>
      <c r="K742" s="0"/>
      <c r="L742" s="0"/>
      <c r="O742" s="0"/>
      <c r="P742" s="0"/>
      <c r="Q742" s="0"/>
      <c r="R742" s="0"/>
      <c r="S742" s="0"/>
      <c r="T742" s="0"/>
      <c r="V742" s="0"/>
      <c r="W742" s="0"/>
      <c r="X742" s="0" t="s">
        <v>1284</v>
      </c>
      <c r="AA742" s="1" t="n">
        <f aca="false">COUNTIF($G742:$X742, "=Yes")</f>
        <v>1</v>
      </c>
      <c r="AMI742" s="0"/>
      <c r="AMJ742" s="0"/>
    </row>
    <row collapsed="false" customFormat="true" customHeight="false" hidden="false" ht="12.65" outlineLevel="0" r="743" s="1">
      <c r="A743" s="3" t="s">
        <v>646</v>
      </c>
      <c r="B743" s="3" t="s">
        <v>674</v>
      </c>
      <c r="C743" s="3" t="n">
        <v>2</v>
      </c>
      <c r="D743" s="3" t="s">
        <v>8</v>
      </c>
      <c r="E743" s="3" t="n">
        <v>2</v>
      </c>
      <c r="F743" s="1" t="n">
        <f aca="false">COUNTA(G743:AJ743)</f>
        <v>2</v>
      </c>
      <c r="K743" s="0"/>
      <c r="L743" s="0"/>
      <c r="O743" s="0"/>
      <c r="P743" s="0"/>
      <c r="Q743" s="0"/>
      <c r="R743" s="0"/>
      <c r="S743" s="0"/>
      <c r="T743" s="0"/>
      <c r="V743" s="0"/>
      <c r="W743" s="0"/>
      <c r="X743" s="0" t="s">
        <v>1284</v>
      </c>
      <c r="AA743" s="1" t="n">
        <f aca="false">COUNTIF($G743:$X743, "=Yes")</f>
        <v>1</v>
      </c>
      <c r="AMI743" s="0"/>
      <c r="AMJ743" s="0"/>
    </row>
    <row collapsed="false" customFormat="true" customHeight="false" hidden="false" ht="12.65" outlineLevel="0" r="744" s="1">
      <c r="A744" s="3"/>
      <c r="B744" s="3"/>
      <c r="C744" s="3"/>
      <c r="D744" s="3"/>
      <c r="E744" s="3"/>
      <c r="F744" s="1" t="n">
        <f aca="false">COUNTA(G744:AJ744)</f>
        <v>0</v>
      </c>
      <c r="K744" s="0"/>
      <c r="L744" s="0"/>
      <c r="O744" s="0"/>
      <c r="P744" s="0"/>
      <c r="Q744" s="0"/>
      <c r="R744" s="0"/>
      <c r="S744" s="0"/>
      <c r="T744" s="0"/>
      <c r="V744" s="0"/>
      <c r="W744" s="0"/>
      <c r="X744" s="0"/>
      <c r="AMI744" s="0"/>
      <c r="AMJ744" s="0"/>
    </row>
    <row collapsed="false" customFormat="true" customHeight="false" hidden="false" ht="12.65" outlineLevel="0" r="745" s="1">
      <c r="A745" s="3" t="s">
        <v>646</v>
      </c>
      <c r="B745" s="3" t="s">
        <v>677</v>
      </c>
      <c r="C745" s="3" t="n">
        <v>0</v>
      </c>
      <c r="D745" s="3" t="n">
        <v>0</v>
      </c>
      <c r="E745" s="3"/>
      <c r="F745" s="1" t="n">
        <f aca="false">COUNTA(G745:AJ745)</f>
        <v>0</v>
      </c>
      <c r="K745" s="0"/>
      <c r="L745" s="0"/>
      <c r="O745" s="0"/>
      <c r="P745" s="0"/>
      <c r="Q745" s="0"/>
      <c r="R745" s="0"/>
      <c r="S745" s="0"/>
      <c r="T745" s="0"/>
      <c r="V745" s="0"/>
      <c r="W745" s="0"/>
      <c r="X745" s="0"/>
      <c r="AMI745" s="0"/>
      <c r="AMJ745" s="0"/>
    </row>
    <row collapsed="false" customFormat="true" customHeight="false" hidden="false" ht="12.65" outlineLevel="0" r="746" s="1">
      <c r="A746" s="3" t="s">
        <v>646</v>
      </c>
      <c r="B746" s="3" t="s">
        <v>677</v>
      </c>
      <c r="C746" s="3" t="n">
        <v>3</v>
      </c>
      <c r="D746" s="3" t="s">
        <v>8</v>
      </c>
      <c r="E746" s="3" t="n">
        <v>1</v>
      </c>
      <c r="F746" s="1" t="n">
        <f aca="false">COUNTA(G746:AJ746)</f>
        <v>2</v>
      </c>
      <c r="K746" s="0"/>
      <c r="L746" s="0"/>
      <c r="O746" s="0"/>
      <c r="P746" s="0"/>
      <c r="Q746" s="0"/>
      <c r="R746" s="0"/>
      <c r="S746" s="0"/>
      <c r="T746" s="0"/>
      <c r="U746" s="1" t="s">
        <v>1284</v>
      </c>
      <c r="V746" s="0"/>
      <c r="W746" s="0"/>
      <c r="X746" s="0"/>
      <c r="AA746" s="1" t="n">
        <f aca="false">COUNTIF($G746:$X746, "=Yes")</f>
        <v>1</v>
      </c>
      <c r="AMI746" s="0"/>
      <c r="AMJ746" s="0"/>
    </row>
    <row collapsed="false" customFormat="true" customHeight="false" hidden="false" ht="12.65" outlineLevel="0" r="747" s="1">
      <c r="A747" s="3" t="s">
        <v>646</v>
      </c>
      <c r="B747" s="3" t="s">
        <v>677</v>
      </c>
      <c r="C747" s="3" t="n">
        <v>3</v>
      </c>
      <c r="D747" s="3" t="s">
        <v>8</v>
      </c>
      <c r="E747" s="3" t="n">
        <v>2</v>
      </c>
      <c r="F747" s="1" t="n">
        <f aca="false">COUNTA(G747:AJ747)</f>
        <v>1</v>
      </c>
      <c r="K747" s="0"/>
      <c r="L747" s="0"/>
      <c r="O747" s="0"/>
      <c r="P747" s="0"/>
      <c r="Q747" s="0"/>
      <c r="R747" s="0"/>
      <c r="S747" s="0"/>
      <c r="T747" s="0"/>
      <c r="V747" s="0"/>
      <c r="W747" s="0"/>
      <c r="X747" s="0"/>
      <c r="AA747" s="1" t="n">
        <f aca="false">COUNTIF($G747:$X747, "=Yes")</f>
        <v>0</v>
      </c>
      <c r="AMI747" s="0"/>
      <c r="AMJ747" s="0"/>
    </row>
    <row collapsed="false" customFormat="true" customHeight="false" hidden="false" ht="12.65" outlineLevel="0" r="748" s="1">
      <c r="A748" s="3" t="s">
        <v>646</v>
      </c>
      <c r="B748" s="3" t="s">
        <v>677</v>
      </c>
      <c r="C748" s="3" t="n">
        <v>3</v>
      </c>
      <c r="D748" s="3" t="s">
        <v>12</v>
      </c>
      <c r="E748" s="3" t="n">
        <v>3</v>
      </c>
      <c r="F748" s="1" t="n">
        <f aca="false">COUNTA(G748:AJ748)</f>
        <v>1</v>
      </c>
      <c r="K748" s="0"/>
      <c r="L748" s="0"/>
      <c r="O748" s="0"/>
      <c r="P748" s="0"/>
      <c r="Q748" s="0"/>
      <c r="R748" s="0"/>
      <c r="S748" s="0"/>
      <c r="T748" s="0"/>
      <c r="V748" s="0"/>
      <c r="W748" s="0"/>
      <c r="X748" s="0"/>
      <c r="AA748" s="1" t="n">
        <f aca="false">COUNTIF($G748:$X748, "=Yes")</f>
        <v>0</v>
      </c>
      <c r="AMI748" s="0"/>
      <c r="AMJ748" s="0"/>
    </row>
    <row collapsed="false" customFormat="true" customHeight="false" hidden="false" ht="12.65" outlineLevel="0" r="749" s="1">
      <c r="A749" s="3" t="s">
        <v>646</v>
      </c>
      <c r="B749" s="3" t="s">
        <v>677</v>
      </c>
      <c r="C749" s="3" t="n">
        <v>3</v>
      </c>
      <c r="D749" s="3" t="s">
        <v>12</v>
      </c>
      <c r="E749" s="3" t="n">
        <v>4</v>
      </c>
      <c r="F749" s="1" t="n">
        <f aca="false">COUNTA(G749:AJ749)</f>
        <v>1</v>
      </c>
      <c r="K749" s="0"/>
      <c r="L749" s="0"/>
      <c r="O749" s="0"/>
      <c r="P749" s="0"/>
      <c r="Q749" s="0"/>
      <c r="R749" s="0"/>
      <c r="S749" s="0"/>
      <c r="T749" s="0"/>
      <c r="V749" s="0"/>
      <c r="W749" s="0"/>
      <c r="X749" s="0"/>
      <c r="AA749" s="1" t="n">
        <f aca="false">COUNTIF($G749:$X749, "=Yes")</f>
        <v>0</v>
      </c>
      <c r="AMI749" s="0"/>
      <c r="AMJ749" s="0"/>
    </row>
    <row collapsed="false" customFormat="true" customHeight="false" hidden="false" ht="12.65" outlineLevel="0" r="750" s="1">
      <c r="A750" s="3" t="s">
        <v>646</v>
      </c>
      <c r="B750" s="3" t="s">
        <v>677</v>
      </c>
      <c r="C750" s="3" t="n">
        <v>3</v>
      </c>
      <c r="D750" s="3" t="s">
        <v>10</v>
      </c>
      <c r="E750" s="3" t="n">
        <v>5</v>
      </c>
      <c r="F750" s="1" t="n">
        <f aca="false">COUNTA(G750:AJ750)</f>
        <v>1</v>
      </c>
      <c r="K750" s="0"/>
      <c r="L750" s="0"/>
      <c r="O750" s="0"/>
      <c r="P750" s="0"/>
      <c r="Q750" s="0"/>
      <c r="R750" s="0"/>
      <c r="S750" s="0"/>
      <c r="T750" s="0"/>
      <c r="V750" s="0"/>
      <c r="W750" s="0"/>
      <c r="X750" s="0"/>
      <c r="AA750" s="1" t="n">
        <f aca="false">COUNTIF($G750:$X750, "=Yes")</f>
        <v>0</v>
      </c>
      <c r="AMI750" s="0"/>
      <c r="AMJ750" s="0"/>
    </row>
    <row collapsed="false" customFormat="true" customHeight="false" hidden="false" ht="12.65" outlineLevel="0" r="751" s="1">
      <c r="A751" s="3"/>
      <c r="B751" s="3"/>
      <c r="C751" s="3"/>
      <c r="D751" s="3"/>
      <c r="E751" s="3"/>
      <c r="F751" s="1" t="n">
        <f aca="false">COUNTA(G751:AJ751)</f>
        <v>0</v>
      </c>
      <c r="K751" s="0"/>
      <c r="L751" s="0"/>
      <c r="O751" s="0"/>
      <c r="P751" s="0"/>
      <c r="Q751" s="0"/>
      <c r="R751" s="0"/>
      <c r="S751" s="0"/>
      <c r="T751" s="0"/>
      <c r="V751" s="0"/>
      <c r="W751" s="0"/>
      <c r="X751" s="0"/>
      <c r="AMI751" s="0"/>
      <c r="AMJ751" s="0"/>
    </row>
    <row collapsed="false" customFormat="true" customHeight="false" hidden="false" ht="12.65" outlineLevel="0" r="752" s="1">
      <c r="A752" s="3" t="s">
        <v>683</v>
      </c>
      <c r="B752" s="3" t="s">
        <v>684</v>
      </c>
      <c r="C752" s="3" t="n">
        <v>2</v>
      </c>
      <c r="D752" s="3" t="n">
        <v>0</v>
      </c>
      <c r="E752" s="3"/>
      <c r="F752" s="1" t="n">
        <f aca="false">COUNTA(G752:AJ752)</f>
        <v>0</v>
      </c>
      <c r="K752" s="0"/>
      <c r="L752" s="0"/>
      <c r="O752" s="0"/>
      <c r="P752" s="0"/>
      <c r="Q752" s="0"/>
      <c r="R752" s="0"/>
      <c r="S752" s="0"/>
      <c r="T752" s="0"/>
      <c r="V752" s="0"/>
      <c r="W752" s="0"/>
      <c r="X752" s="0"/>
      <c r="AMI752" s="0"/>
      <c r="AMJ752" s="0"/>
    </row>
    <row collapsed="false" customFormat="true" customHeight="false" hidden="false" ht="12.65" outlineLevel="0" r="753" s="1">
      <c r="A753" s="3" t="s">
        <v>683</v>
      </c>
      <c r="B753" s="3" t="s">
        <v>684</v>
      </c>
      <c r="C753" s="3" t="n">
        <v>1</v>
      </c>
      <c r="D753" s="3" t="s">
        <v>8</v>
      </c>
      <c r="E753" s="3" t="n">
        <v>1</v>
      </c>
      <c r="F753" s="1" t="n">
        <f aca="false">COUNTA(G753:AJ753)</f>
        <v>2</v>
      </c>
      <c r="K753" s="0"/>
      <c r="L753" s="0" t="s">
        <v>1284</v>
      </c>
      <c r="O753" s="0"/>
      <c r="P753" s="0"/>
      <c r="Q753" s="0"/>
      <c r="R753" s="0"/>
      <c r="S753" s="0"/>
      <c r="T753" s="0"/>
      <c r="V753" s="0"/>
      <c r="W753" s="0"/>
      <c r="X753" s="0"/>
      <c r="AA753" s="1" t="n">
        <f aca="false">COUNTIF($G753:$X753, "=Yes")</f>
        <v>1</v>
      </c>
      <c r="AMI753" s="0"/>
      <c r="AMJ753" s="0"/>
    </row>
    <row collapsed="false" customFormat="true" customHeight="false" hidden="false" ht="12.65" outlineLevel="0" r="754" s="1">
      <c r="A754" s="3" t="s">
        <v>683</v>
      </c>
      <c r="B754" s="3" t="s">
        <v>684</v>
      </c>
      <c r="C754" s="3" t="n">
        <v>1</v>
      </c>
      <c r="D754" s="3" t="s">
        <v>12</v>
      </c>
      <c r="E754" s="3" t="n">
        <v>2</v>
      </c>
      <c r="F754" s="1" t="n">
        <f aca="false">COUNTA(G754:AJ754)</f>
        <v>2</v>
      </c>
      <c r="K754" s="0"/>
      <c r="L754" s="0" t="s">
        <v>1284</v>
      </c>
      <c r="O754" s="0"/>
      <c r="P754" s="0"/>
      <c r="Q754" s="0"/>
      <c r="R754" s="0"/>
      <c r="S754" s="0"/>
      <c r="T754" s="0"/>
      <c r="V754" s="0"/>
      <c r="W754" s="0"/>
      <c r="X754" s="0"/>
      <c r="AA754" s="1" t="n">
        <f aca="false">COUNTIF($G754:$X754, "=Yes")</f>
        <v>1</v>
      </c>
      <c r="AMI754" s="0"/>
      <c r="AMJ754" s="0"/>
    </row>
    <row collapsed="false" customFormat="true" customHeight="false" hidden="false" ht="12.65" outlineLevel="0" r="755" s="1">
      <c r="A755" s="3" t="s">
        <v>683</v>
      </c>
      <c r="B755" s="3" t="s">
        <v>684</v>
      </c>
      <c r="C755" s="3" t="n">
        <v>1</v>
      </c>
      <c r="D755" s="3" t="s">
        <v>8</v>
      </c>
      <c r="E755" s="3" t="n">
        <v>3</v>
      </c>
      <c r="F755" s="1" t="n">
        <f aca="false">COUNTA(G755:AJ755)</f>
        <v>2</v>
      </c>
      <c r="K755" s="0"/>
      <c r="L755" s="0" t="s">
        <v>1284</v>
      </c>
      <c r="O755" s="0"/>
      <c r="P755" s="0"/>
      <c r="Q755" s="0"/>
      <c r="R755" s="0"/>
      <c r="S755" s="0"/>
      <c r="T755" s="0"/>
      <c r="V755" s="0"/>
      <c r="W755" s="0"/>
      <c r="X755" s="0"/>
      <c r="AA755" s="1" t="n">
        <f aca="false">COUNTIF($G755:$X755, "=Yes")</f>
        <v>1</v>
      </c>
      <c r="AMI755" s="0"/>
      <c r="AMJ755" s="0"/>
    </row>
    <row collapsed="false" customFormat="true" customHeight="false" hidden="false" ht="12.65" outlineLevel="0" r="756" s="1">
      <c r="A756" s="3" t="s">
        <v>683</v>
      </c>
      <c r="B756" s="3" t="s">
        <v>684</v>
      </c>
      <c r="C756" s="3" t="n">
        <v>1</v>
      </c>
      <c r="D756" s="3" t="s">
        <v>8</v>
      </c>
      <c r="E756" s="3" t="n">
        <v>4</v>
      </c>
      <c r="F756" s="1" t="n">
        <f aca="false">COUNTA(G756:AJ756)</f>
        <v>1</v>
      </c>
      <c r="K756" s="0"/>
      <c r="L756" s="0"/>
      <c r="O756" s="0"/>
      <c r="P756" s="0"/>
      <c r="Q756" s="0"/>
      <c r="R756" s="0"/>
      <c r="S756" s="0"/>
      <c r="T756" s="0"/>
      <c r="V756" s="0"/>
      <c r="W756" s="0"/>
      <c r="X756" s="0"/>
      <c r="AA756" s="1" t="n">
        <f aca="false">COUNTIF($G756:$X756, "=Yes")</f>
        <v>0</v>
      </c>
      <c r="AMI756" s="0"/>
      <c r="AMJ756" s="0"/>
    </row>
    <row collapsed="false" customFormat="true" customHeight="false" hidden="false" ht="12.65" outlineLevel="0" r="757" s="1">
      <c r="A757" s="3" t="s">
        <v>683</v>
      </c>
      <c r="B757" s="3" t="s">
        <v>684</v>
      </c>
      <c r="C757" s="3" t="n">
        <v>1</v>
      </c>
      <c r="D757" s="3" t="s">
        <v>8</v>
      </c>
      <c r="E757" s="3" t="n">
        <v>5</v>
      </c>
      <c r="F757" s="1" t="n">
        <f aca="false">COUNTA(G757:AJ757)</f>
        <v>2</v>
      </c>
      <c r="K757" s="0"/>
      <c r="L757" s="0" t="s">
        <v>1284</v>
      </c>
      <c r="O757" s="0"/>
      <c r="P757" s="0"/>
      <c r="Q757" s="0"/>
      <c r="R757" s="0"/>
      <c r="S757" s="0"/>
      <c r="T757" s="0"/>
      <c r="V757" s="0"/>
      <c r="W757" s="0"/>
      <c r="X757" s="0"/>
      <c r="AA757" s="1" t="n">
        <f aca="false">COUNTIF($G757:$X757, "=Yes")</f>
        <v>1</v>
      </c>
      <c r="AMI757" s="0"/>
      <c r="AMJ757" s="0"/>
    </row>
    <row collapsed="false" customFormat="true" customHeight="false" hidden="false" ht="12.65" outlineLevel="0" r="758" s="1">
      <c r="A758" s="3"/>
      <c r="B758" s="3"/>
      <c r="C758" s="3"/>
      <c r="D758" s="3"/>
      <c r="E758" s="3"/>
      <c r="F758" s="1" t="n">
        <f aca="false">COUNTA(G758:AJ758)</f>
        <v>0</v>
      </c>
      <c r="K758" s="0"/>
      <c r="L758" s="0"/>
      <c r="O758" s="0"/>
      <c r="P758" s="0"/>
      <c r="Q758" s="0"/>
      <c r="R758" s="0"/>
      <c r="S758" s="0"/>
      <c r="T758" s="0"/>
      <c r="V758" s="0"/>
      <c r="W758" s="0"/>
      <c r="X758" s="0"/>
      <c r="AMI758" s="0"/>
      <c r="AMJ758" s="0"/>
    </row>
    <row collapsed="false" customFormat="true" customHeight="false" hidden="false" ht="12.65" outlineLevel="0" r="759" s="1">
      <c r="A759" s="3" t="s">
        <v>683</v>
      </c>
      <c r="B759" s="3" t="s">
        <v>690</v>
      </c>
      <c r="C759" s="3" t="n">
        <v>2</v>
      </c>
      <c r="D759" s="3" t="n">
        <v>0</v>
      </c>
      <c r="E759" s="3"/>
      <c r="F759" s="1" t="n">
        <f aca="false">COUNTA(G759:AJ759)</f>
        <v>0</v>
      </c>
      <c r="K759" s="0"/>
      <c r="L759" s="0"/>
      <c r="O759" s="0"/>
      <c r="P759" s="0"/>
      <c r="Q759" s="0"/>
      <c r="R759" s="0"/>
      <c r="S759" s="0"/>
      <c r="T759" s="0"/>
      <c r="V759" s="0"/>
      <c r="W759" s="0"/>
      <c r="X759" s="0"/>
      <c r="AMI759" s="0"/>
      <c r="AMJ759" s="0"/>
    </row>
    <row collapsed="false" customFormat="true" customHeight="false" hidden="false" ht="12.65" outlineLevel="0" r="760" s="1">
      <c r="A760" s="3" t="s">
        <v>683</v>
      </c>
      <c r="B760" s="3" t="s">
        <v>690</v>
      </c>
      <c r="C760" s="3" t="n">
        <v>1</v>
      </c>
      <c r="D760" s="3" t="s">
        <v>8</v>
      </c>
      <c r="E760" s="3" t="n">
        <v>1</v>
      </c>
      <c r="F760" s="1" t="n">
        <f aca="false">COUNTA(G760:AJ760)</f>
        <v>2</v>
      </c>
      <c r="K760" s="0"/>
      <c r="L760" s="0" t="s">
        <v>1284</v>
      </c>
      <c r="O760" s="0"/>
      <c r="P760" s="0"/>
      <c r="Q760" s="0"/>
      <c r="R760" s="0"/>
      <c r="S760" s="0"/>
      <c r="T760" s="0"/>
      <c r="V760" s="0"/>
      <c r="W760" s="0"/>
      <c r="X760" s="0"/>
      <c r="AA760" s="1" t="n">
        <f aca="false">COUNTIF($G760:$X760, "=Yes")</f>
        <v>1</v>
      </c>
      <c r="AMI760" s="0"/>
      <c r="AMJ760" s="0"/>
    </row>
    <row collapsed="false" customFormat="true" customHeight="false" hidden="false" ht="12.65" outlineLevel="0" r="761" s="1">
      <c r="A761" s="3" t="s">
        <v>683</v>
      </c>
      <c r="B761" s="3" t="s">
        <v>690</v>
      </c>
      <c r="C761" s="3" t="n">
        <v>1</v>
      </c>
      <c r="D761" s="3" t="s">
        <v>8</v>
      </c>
      <c r="E761" s="3" t="n">
        <v>2</v>
      </c>
      <c r="F761" s="1" t="n">
        <f aca="false">COUNTA(G761:AJ761)</f>
        <v>2</v>
      </c>
      <c r="K761" s="0"/>
      <c r="L761" s="0" t="s">
        <v>1284</v>
      </c>
      <c r="O761" s="0"/>
      <c r="P761" s="0"/>
      <c r="Q761" s="0"/>
      <c r="R761" s="0"/>
      <c r="S761" s="0"/>
      <c r="T761" s="0"/>
      <c r="V761" s="0"/>
      <c r="W761" s="0"/>
      <c r="X761" s="0"/>
      <c r="AA761" s="1" t="n">
        <f aca="false">COUNTIF($G761:$X761, "=Yes")</f>
        <v>1</v>
      </c>
      <c r="AMI761" s="0"/>
      <c r="AMJ761" s="0"/>
    </row>
    <row collapsed="false" customFormat="true" customHeight="false" hidden="false" ht="12.65" outlineLevel="0" r="762" s="1">
      <c r="A762" s="3" t="s">
        <v>683</v>
      </c>
      <c r="B762" s="3" t="s">
        <v>690</v>
      </c>
      <c r="C762" s="3" t="n">
        <v>1</v>
      </c>
      <c r="D762" s="3" t="s">
        <v>10</v>
      </c>
      <c r="E762" s="3" t="n">
        <v>3</v>
      </c>
      <c r="F762" s="1" t="n">
        <f aca="false">COUNTA(G762:AJ762)</f>
        <v>1</v>
      </c>
      <c r="K762" s="0"/>
      <c r="L762" s="0"/>
      <c r="O762" s="0"/>
      <c r="P762" s="0"/>
      <c r="Q762" s="0"/>
      <c r="R762" s="0"/>
      <c r="S762" s="0"/>
      <c r="T762" s="0"/>
      <c r="V762" s="0"/>
      <c r="W762" s="0"/>
      <c r="X762" s="0"/>
      <c r="AA762" s="1" t="n">
        <f aca="false">COUNTIF($G762:$X762, "=Yes")</f>
        <v>0</v>
      </c>
      <c r="AMI762" s="0"/>
      <c r="AMJ762" s="0"/>
    </row>
    <row collapsed="false" customFormat="true" customHeight="false" hidden="false" ht="12.65" outlineLevel="0" r="763" s="1">
      <c r="A763" s="3" t="s">
        <v>683</v>
      </c>
      <c r="B763" s="3" t="s">
        <v>690</v>
      </c>
      <c r="C763" s="3" t="n">
        <v>1</v>
      </c>
      <c r="D763" s="3" t="s">
        <v>8</v>
      </c>
      <c r="E763" s="3" t="n">
        <v>4</v>
      </c>
      <c r="F763" s="1" t="n">
        <f aca="false">COUNTA(G763:AJ763)</f>
        <v>2</v>
      </c>
      <c r="K763" s="0"/>
      <c r="L763" s="0" t="s">
        <v>1284</v>
      </c>
      <c r="O763" s="0"/>
      <c r="P763" s="0"/>
      <c r="Q763" s="0"/>
      <c r="R763" s="0"/>
      <c r="S763" s="0"/>
      <c r="T763" s="0"/>
      <c r="V763" s="0"/>
      <c r="W763" s="0"/>
      <c r="X763" s="0"/>
      <c r="AA763" s="1" t="n">
        <f aca="false">COUNTIF($G763:$X763, "=Yes")</f>
        <v>1</v>
      </c>
      <c r="AMI763" s="0"/>
      <c r="AMJ763" s="0"/>
    </row>
    <row collapsed="false" customFormat="true" customHeight="false" hidden="false" ht="12.65" outlineLevel="0" r="764" s="1">
      <c r="A764" s="3" t="s">
        <v>683</v>
      </c>
      <c r="B764" s="3" t="s">
        <v>690</v>
      </c>
      <c r="C764" s="3" t="n">
        <v>1</v>
      </c>
      <c r="D764" s="3" t="s">
        <v>12</v>
      </c>
      <c r="E764" s="3" t="n">
        <v>5</v>
      </c>
      <c r="F764" s="1" t="n">
        <f aca="false">COUNTA(G764:AJ764)</f>
        <v>2</v>
      </c>
      <c r="K764" s="0"/>
      <c r="L764" s="0" t="s">
        <v>1284</v>
      </c>
      <c r="O764" s="0"/>
      <c r="P764" s="0"/>
      <c r="Q764" s="0"/>
      <c r="R764" s="0"/>
      <c r="S764" s="0"/>
      <c r="T764" s="0"/>
      <c r="V764" s="0"/>
      <c r="W764" s="0"/>
      <c r="X764" s="0"/>
      <c r="AA764" s="1" t="n">
        <f aca="false">COUNTIF($G764:$X764, "=Yes")</f>
        <v>1</v>
      </c>
      <c r="AMI764" s="0"/>
      <c r="AMJ764" s="0"/>
    </row>
    <row collapsed="false" customFormat="true" customHeight="false" hidden="false" ht="12.65" outlineLevel="0" r="765" s="1">
      <c r="A765" s="3" t="s">
        <v>683</v>
      </c>
      <c r="B765" s="3" t="s">
        <v>690</v>
      </c>
      <c r="C765" s="3" t="n">
        <v>1</v>
      </c>
      <c r="D765" s="3" t="s">
        <v>8</v>
      </c>
      <c r="E765" s="3" t="n">
        <v>6</v>
      </c>
      <c r="F765" s="1" t="n">
        <f aca="false">COUNTA(G765:AJ765)</f>
        <v>2</v>
      </c>
      <c r="K765" s="0"/>
      <c r="L765" s="0" t="s">
        <v>1284</v>
      </c>
      <c r="O765" s="0"/>
      <c r="P765" s="0"/>
      <c r="Q765" s="0"/>
      <c r="R765" s="0"/>
      <c r="S765" s="0"/>
      <c r="T765" s="0"/>
      <c r="V765" s="0"/>
      <c r="W765" s="0"/>
      <c r="X765" s="0"/>
      <c r="AA765" s="1" t="n">
        <f aca="false">COUNTIF($G765:$X765, "=Yes")</f>
        <v>1</v>
      </c>
      <c r="AMI765" s="0"/>
      <c r="AMJ765" s="0"/>
    </row>
    <row collapsed="false" customFormat="true" customHeight="false" hidden="false" ht="12.65" outlineLevel="0" r="766" s="1">
      <c r="A766" s="3" t="s">
        <v>683</v>
      </c>
      <c r="B766" s="3" t="s">
        <v>690</v>
      </c>
      <c r="C766" s="3" t="n">
        <v>1</v>
      </c>
      <c r="D766" s="3" t="s">
        <v>8</v>
      </c>
      <c r="E766" s="3" t="n">
        <v>7</v>
      </c>
      <c r="F766" s="1" t="n">
        <f aca="false">COUNTA(G766:AJ766)</f>
        <v>2</v>
      </c>
      <c r="K766" s="0"/>
      <c r="L766" s="0" t="s">
        <v>1284</v>
      </c>
      <c r="O766" s="0"/>
      <c r="P766" s="0"/>
      <c r="Q766" s="0"/>
      <c r="R766" s="0"/>
      <c r="S766" s="0"/>
      <c r="T766" s="0"/>
      <c r="V766" s="0"/>
      <c r="W766" s="0"/>
      <c r="X766" s="0"/>
      <c r="AA766" s="1" t="n">
        <f aca="false">COUNTIF($G766:$X766, "=Yes")</f>
        <v>1</v>
      </c>
      <c r="AMI766" s="0"/>
      <c r="AMJ766" s="0"/>
    </row>
    <row collapsed="false" customFormat="true" customHeight="false" hidden="false" ht="12.65" outlineLevel="0" r="767" s="1">
      <c r="A767" s="3"/>
      <c r="B767" s="3"/>
      <c r="C767" s="3"/>
      <c r="D767" s="3"/>
      <c r="E767" s="3"/>
      <c r="F767" s="1" t="n">
        <f aca="false">COUNTA(G767:AJ767)</f>
        <v>0</v>
      </c>
      <c r="K767" s="0"/>
      <c r="L767" s="0"/>
      <c r="O767" s="0"/>
      <c r="P767" s="0"/>
      <c r="Q767" s="0"/>
      <c r="R767" s="0"/>
      <c r="S767" s="0"/>
      <c r="T767" s="0"/>
      <c r="V767" s="0"/>
      <c r="W767" s="0"/>
      <c r="X767" s="0"/>
      <c r="AMI767" s="0"/>
      <c r="AMJ767" s="0"/>
    </row>
    <row collapsed="false" customFormat="true" customHeight="false" hidden="false" ht="12.65" outlineLevel="0" r="768" s="1">
      <c r="A768" s="3" t="s">
        <v>683</v>
      </c>
      <c r="B768" s="3" t="s">
        <v>690</v>
      </c>
      <c r="C768" s="3" t="n">
        <v>0</v>
      </c>
      <c r="D768" s="3" t="n">
        <v>3</v>
      </c>
      <c r="E768" s="3"/>
      <c r="F768" s="1" t="n">
        <f aca="false">COUNTA(G768:AJ768)</f>
        <v>0</v>
      </c>
      <c r="K768" s="0"/>
      <c r="L768" s="0"/>
      <c r="O768" s="0"/>
      <c r="P768" s="0"/>
      <c r="Q768" s="0"/>
      <c r="R768" s="0"/>
      <c r="S768" s="0"/>
      <c r="T768" s="0"/>
      <c r="V768" s="0"/>
      <c r="W768" s="0"/>
      <c r="X768" s="0"/>
      <c r="AMI768" s="0"/>
      <c r="AMJ768" s="0"/>
    </row>
    <row collapsed="false" customFormat="true" customHeight="false" hidden="false" ht="12.65" outlineLevel="0" r="769" s="1">
      <c r="A769" s="3" t="s">
        <v>683</v>
      </c>
      <c r="B769" s="3" t="s">
        <v>690</v>
      </c>
      <c r="C769" s="3" t="n">
        <v>2</v>
      </c>
      <c r="D769" s="3" t="s">
        <v>8</v>
      </c>
      <c r="E769" s="3" t="n">
        <v>1</v>
      </c>
      <c r="F769" s="1" t="n">
        <f aca="false">COUNTA(G769:AJ769)</f>
        <v>2</v>
      </c>
      <c r="K769" s="0"/>
      <c r="L769" s="0" t="s">
        <v>1284</v>
      </c>
      <c r="O769" s="0"/>
      <c r="P769" s="0"/>
      <c r="Q769" s="0"/>
      <c r="R769" s="0"/>
      <c r="S769" s="0"/>
      <c r="T769" s="0"/>
      <c r="V769" s="0"/>
      <c r="W769" s="0"/>
      <c r="X769" s="0"/>
      <c r="AA769" s="1" t="n">
        <f aca="false">COUNTIF($G769:$X769, "=Yes")</f>
        <v>1</v>
      </c>
      <c r="AMI769" s="0"/>
      <c r="AMJ769" s="0"/>
    </row>
    <row collapsed="false" customFormat="true" customHeight="false" hidden="false" ht="12.65" outlineLevel="0" r="770" s="1">
      <c r="A770" s="3" t="s">
        <v>683</v>
      </c>
      <c r="B770" s="3" t="s">
        <v>699</v>
      </c>
      <c r="C770" s="3" t="n">
        <v>2</v>
      </c>
      <c r="D770" s="3" t="s">
        <v>12</v>
      </c>
      <c r="E770" s="3" t="n">
        <v>2</v>
      </c>
      <c r="F770" s="1" t="n">
        <f aca="false">COUNTA(G770:AJ770)</f>
        <v>2</v>
      </c>
      <c r="K770" s="0"/>
      <c r="L770" s="0" t="s">
        <v>1284</v>
      </c>
      <c r="O770" s="0"/>
      <c r="P770" s="0"/>
      <c r="Q770" s="0"/>
      <c r="R770" s="0"/>
      <c r="S770" s="0"/>
      <c r="T770" s="0"/>
      <c r="V770" s="0"/>
      <c r="W770" s="0"/>
      <c r="X770" s="0"/>
      <c r="AA770" s="1" t="n">
        <f aca="false">COUNTIF($G770:$X770, "=Yes")</f>
        <v>1</v>
      </c>
      <c r="AMI770" s="0"/>
      <c r="AMJ770" s="0"/>
    </row>
    <row collapsed="false" customFormat="true" customHeight="false" hidden="false" ht="12.65" outlineLevel="0" r="771" s="1">
      <c r="A771" s="3" t="s">
        <v>683</v>
      </c>
      <c r="B771" s="3" t="s">
        <v>699</v>
      </c>
      <c r="C771" s="3" t="n">
        <v>2</v>
      </c>
      <c r="D771" s="3" t="s">
        <v>8</v>
      </c>
      <c r="E771" s="3" t="n">
        <v>3</v>
      </c>
      <c r="F771" s="1" t="n">
        <f aca="false">COUNTA(G771:AJ771)</f>
        <v>2</v>
      </c>
      <c r="K771" s="0"/>
      <c r="L771" s="0" t="s">
        <v>1284</v>
      </c>
      <c r="O771" s="0"/>
      <c r="P771" s="0"/>
      <c r="Q771" s="0"/>
      <c r="R771" s="0"/>
      <c r="S771" s="0"/>
      <c r="T771" s="0"/>
      <c r="V771" s="0"/>
      <c r="W771" s="0"/>
      <c r="X771" s="0"/>
      <c r="AA771" s="1" t="n">
        <f aca="false">COUNTIF($G771:$X771, "=Yes")</f>
        <v>1</v>
      </c>
      <c r="AMI771" s="0"/>
      <c r="AMJ771" s="0"/>
    </row>
    <row collapsed="false" customFormat="true" customHeight="false" hidden="false" ht="12.65" outlineLevel="0" r="772" s="1">
      <c r="A772" s="3" t="s">
        <v>683</v>
      </c>
      <c r="B772" s="3" t="s">
        <v>699</v>
      </c>
      <c r="C772" s="3" t="n">
        <v>2</v>
      </c>
      <c r="D772" s="3" t="s">
        <v>8</v>
      </c>
      <c r="E772" s="3" t="n">
        <v>4</v>
      </c>
      <c r="F772" s="1" t="n">
        <f aca="false">COUNTA(G772:AJ772)</f>
        <v>2</v>
      </c>
      <c r="K772" s="0"/>
      <c r="L772" s="0" t="s">
        <v>1284</v>
      </c>
      <c r="O772" s="0"/>
      <c r="P772" s="0"/>
      <c r="Q772" s="0"/>
      <c r="R772" s="0"/>
      <c r="S772" s="0"/>
      <c r="T772" s="0"/>
      <c r="V772" s="0"/>
      <c r="W772" s="0"/>
      <c r="X772" s="0"/>
      <c r="AA772" s="1" t="n">
        <f aca="false">COUNTIF($G772:$X772, "=Yes")</f>
        <v>1</v>
      </c>
      <c r="AMI772" s="0"/>
      <c r="AMJ772" s="0"/>
    </row>
    <row collapsed="false" customFormat="true" customHeight="false" hidden="false" ht="12.65" outlineLevel="0" r="773" s="1">
      <c r="A773" s="3" t="s">
        <v>683</v>
      </c>
      <c r="B773" s="3" t="s">
        <v>699</v>
      </c>
      <c r="C773" s="3" t="n">
        <v>2</v>
      </c>
      <c r="D773" s="3" t="s">
        <v>8</v>
      </c>
      <c r="E773" s="3" t="n">
        <v>5</v>
      </c>
      <c r="F773" s="1" t="n">
        <f aca="false">COUNTA(G773:AJ773)</f>
        <v>2</v>
      </c>
      <c r="K773" s="0"/>
      <c r="L773" s="0" t="s">
        <v>1284</v>
      </c>
      <c r="O773" s="0"/>
      <c r="P773" s="0"/>
      <c r="Q773" s="0"/>
      <c r="R773" s="0"/>
      <c r="S773" s="0"/>
      <c r="T773" s="0"/>
      <c r="V773" s="0"/>
      <c r="W773" s="0"/>
      <c r="X773" s="0"/>
      <c r="AA773" s="1" t="n">
        <f aca="false">COUNTIF($G773:$X773, "=Yes")</f>
        <v>1</v>
      </c>
      <c r="AMI773" s="0"/>
      <c r="AMJ773" s="0"/>
    </row>
    <row collapsed="false" customFormat="true" customHeight="false" hidden="false" ht="12.65" outlineLevel="0" r="774" s="1">
      <c r="A774" s="3" t="s">
        <v>683</v>
      </c>
      <c r="B774" s="3" t="s">
        <v>699</v>
      </c>
      <c r="C774" s="3" t="n">
        <v>2</v>
      </c>
      <c r="D774" s="3" t="s">
        <v>8</v>
      </c>
      <c r="E774" s="3" t="n">
        <v>6</v>
      </c>
      <c r="F774" s="1" t="n">
        <f aca="false">COUNTA(G774:AJ774)</f>
        <v>2</v>
      </c>
      <c r="K774" s="0"/>
      <c r="L774" s="0" t="s">
        <v>1284</v>
      </c>
      <c r="O774" s="0"/>
      <c r="P774" s="0"/>
      <c r="Q774" s="0"/>
      <c r="R774" s="0"/>
      <c r="S774" s="0"/>
      <c r="T774" s="0"/>
      <c r="V774" s="0"/>
      <c r="W774" s="0"/>
      <c r="X774" s="0"/>
      <c r="AA774" s="1" t="n">
        <f aca="false">COUNTIF($G774:$X774, "=Yes")</f>
        <v>1</v>
      </c>
      <c r="AMI774" s="0"/>
      <c r="AMJ774" s="0"/>
    </row>
    <row collapsed="false" customFormat="true" customHeight="false" hidden="false" ht="12.65" outlineLevel="0" r="775" s="1">
      <c r="A775" s="3" t="s">
        <v>683</v>
      </c>
      <c r="B775" s="3" t="s">
        <v>699</v>
      </c>
      <c r="C775" s="3" t="n">
        <v>2</v>
      </c>
      <c r="D775" s="3" t="s">
        <v>12</v>
      </c>
      <c r="E775" s="3" t="n">
        <v>7</v>
      </c>
      <c r="F775" s="1" t="n">
        <f aca="false">COUNTA(G775:AJ775)</f>
        <v>2</v>
      </c>
      <c r="K775" s="0"/>
      <c r="L775" s="0" t="s">
        <v>1284</v>
      </c>
      <c r="O775" s="0"/>
      <c r="P775" s="0"/>
      <c r="Q775" s="0"/>
      <c r="R775" s="0"/>
      <c r="S775" s="0"/>
      <c r="T775" s="0"/>
      <c r="V775" s="0"/>
      <c r="W775" s="0"/>
      <c r="X775" s="0"/>
      <c r="AA775" s="1" t="n">
        <f aca="false">COUNTIF($G775:$X775, "=Yes")</f>
        <v>1</v>
      </c>
      <c r="AMI775" s="0"/>
      <c r="AMJ775" s="0"/>
    </row>
    <row collapsed="false" customFormat="true" customHeight="false" hidden="false" ht="12.65" outlineLevel="0" r="776" s="1">
      <c r="A776" s="3"/>
      <c r="B776" s="3"/>
      <c r="C776" s="3"/>
      <c r="D776" s="3"/>
      <c r="E776" s="3"/>
      <c r="F776" s="1" t="n">
        <f aca="false">COUNTA(G776:AJ776)</f>
        <v>0</v>
      </c>
      <c r="K776" s="0"/>
      <c r="L776" s="0"/>
      <c r="O776" s="0"/>
      <c r="P776" s="0"/>
      <c r="Q776" s="0"/>
      <c r="R776" s="0"/>
      <c r="S776" s="0"/>
      <c r="T776" s="0"/>
      <c r="V776" s="0"/>
      <c r="W776" s="0"/>
      <c r="X776" s="0"/>
      <c r="AMI776" s="0"/>
      <c r="AMJ776" s="0"/>
    </row>
    <row collapsed="false" customFormat="true" customHeight="false" hidden="false" ht="12.65" outlineLevel="0" r="777" s="1">
      <c r="A777" s="3" t="s">
        <v>683</v>
      </c>
      <c r="B777" s="3" t="s">
        <v>706</v>
      </c>
      <c r="C777" s="3" t="n">
        <v>0</v>
      </c>
      <c r="D777" s="3" t="n">
        <v>3</v>
      </c>
      <c r="E777" s="3"/>
      <c r="F777" s="1" t="n">
        <f aca="false">COUNTA(G777:AJ777)</f>
        <v>0</v>
      </c>
      <c r="K777" s="0"/>
      <c r="L777" s="0"/>
      <c r="O777" s="0"/>
      <c r="P777" s="0"/>
      <c r="Q777" s="0"/>
      <c r="R777" s="0"/>
      <c r="S777" s="0"/>
      <c r="T777" s="0"/>
      <c r="V777" s="0"/>
      <c r="W777" s="0"/>
      <c r="X777" s="0"/>
      <c r="AMI777" s="0"/>
      <c r="AMJ777" s="0"/>
    </row>
    <row collapsed="false" customFormat="true" customHeight="false" hidden="false" ht="12.65" outlineLevel="0" r="778" s="1">
      <c r="A778" s="3" t="s">
        <v>683</v>
      </c>
      <c r="B778" s="3" t="s">
        <v>706</v>
      </c>
      <c r="C778" s="3" t="n">
        <v>2</v>
      </c>
      <c r="D778" s="3" t="s">
        <v>12</v>
      </c>
      <c r="E778" s="3" t="n">
        <v>1</v>
      </c>
      <c r="F778" s="1" t="n">
        <f aca="false">COUNTA(G778:AJ778)</f>
        <v>2</v>
      </c>
      <c r="K778" s="0"/>
      <c r="L778" s="0" t="s">
        <v>1284</v>
      </c>
      <c r="O778" s="0"/>
      <c r="P778" s="0"/>
      <c r="Q778" s="0"/>
      <c r="R778" s="0"/>
      <c r="S778" s="0"/>
      <c r="T778" s="0"/>
      <c r="V778" s="0"/>
      <c r="W778" s="0"/>
      <c r="X778" s="0"/>
      <c r="AA778" s="1" t="n">
        <f aca="false">COUNTIF($G778:$X778, "=Yes")</f>
        <v>1</v>
      </c>
      <c r="AMI778" s="0"/>
      <c r="AMJ778" s="0"/>
    </row>
    <row collapsed="false" customFormat="true" customHeight="false" hidden="false" ht="12.65" outlineLevel="0" r="779" s="1">
      <c r="A779" s="3" t="s">
        <v>683</v>
      </c>
      <c r="B779" s="3" t="s">
        <v>706</v>
      </c>
      <c r="C779" s="3" t="n">
        <v>2</v>
      </c>
      <c r="D779" s="3" t="s">
        <v>8</v>
      </c>
      <c r="E779" s="3" t="n">
        <v>2</v>
      </c>
      <c r="F779" s="1" t="n">
        <f aca="false">COUNTA(G779:AJ779)</f>
        <v>1</v>
      </c>
      <c r="K779" s="0"/>
      <c r="L779" s="0"/>
      <c r="O779" s="0"/>
      <c r="P779" s="0"/>
      <c r="Q779" s="0"/>
      <c r="R779" s="0"/>
      <c r="S779" s="0"/>
      <c r="T779" s="0"/>
      <c r="V779" s="0"/>
      <c r="W779" s="0"/>
      <c r="X779" s="0"/>
      <c r="AA779" s="1" t="n">
        <f aca="false">COUNTIF($G779:$X779, "=Yes")</f>
        <v>0</v>
      </c>
      <c r="AMI779" s="0"/>
      <c r="AMJ779" s="0"/>
    </row>
    <row collapsed="false" customFormat="true" customHeight="false" hidden="false" ht="12.65" outlineLevel="0" r="780" s="1">
      <c r="A780" s="3" t="s">
        <v>683</v>
      </c>
      <c r="B780" s="3" t="s">
        <v>706</v>
      </c>
      <c r="C780" s="3" t="n">
        <v>2</v>
      </c>
      <c r="D780" s="3" t="s">
        <v>8</v>
      </c>
      <c r="E780" s="3" t="n">
        <v>3</v>
      </c>
      <c r="F780" s="1" t="n">
        <f aca="false">COUNTA(G780:AJ780)</f>
        <v>1</v>
      </c>
      <c r="K780" s="0"/>
      <c r="L780" s="0"/>
      <c r="O780" s="0"/>
      <c r="P780" s="0"/>
      <c r="Q780" s="0"/>
      <c r="R780" s="0"/>
      <c r="S780" s="0"/>
      <c r="T780" s="0"/>
      <c r="V780" s="0"/>
      <c r="W780" s="0"/>
      <c r="X780" s="0"/>
      <c r="AA780" s="1" t="n">
        <f aca="false">COUNTIF($G780:$X780, "=Yes")</f>
        <v>0</v>
      </c>
      <c r="AMI780" s="0"/>
      <c r="AMJ780" s="0"/>
    </row>
    <row collapsed="false" customFormat="true" customHeight="false" hidden="false" ht="12.65" outlineLevel="0" r="781" s="1">
      <c r="A781" s="3" t="s">
        <v>683</v>
      </c>
      <c r="B781" s="3" t="s">
        <v>706</v>
      </c>
      <c r="C781" s="3" t="n">
        <v>2</v>
      </c>
      <c r="D781" s="3" t="s">
        <v>12</v>
      </c>
      <c r="E781" s="3" t="n">
        <v>4</v>
      </c>
      <c r="F781" s="1" t="n">
        <f aca="false">COUNTA(G781:AJ781)</f>
        <v>2</v>
      </c>
      <c r="K781" s="0"/>
      <c r="L781" s="0" t="s">
        <v>1284</v>
      </c>
      <c r="O781" s="0"/>
      <c r="P781" s="0"/>
      <c r="Q781" s="0"/>
      <c r="R781" s="0"/>
      <c r="S781" s="0"/>
      <c r="T781" s="0"/>
      <c r="V781" s="0"/>
      <c r="W781" s="0"/>
      <c r="X781" s="0"/>
      <c r="AA781" s="1" t="n">
        <f aca="false">COUNTIF($G781:$X781, "=Yes")</f>
        <v>1</v>
      </c>
      <c r="AMI781" s="0"/>
      <c r="AMJ781" s="0"/>
    </row>
    <row collapsed="false" customFormat="true" customHeight="false" hidden="false" ht="12.65" outlineLevel="0" r="782" s="1">
      <c r="A782" s="3" t="s">
        <v>683</v>
      </c>
      <c r="B782" s="3" t="s">
        <v>706</v>
      </c>
      <c r="C782" s="3" t="n">
        <v>2</v>
      </c>
      <c r="D782" s="3" t="s">
        <v>12</v>
      </c>
      <c r="E782" s="3" t="n">
        <v>5</v>
      </c>
      <c r="F782" s="1" t="n">
        <f aca="false">COUNTA(G782:AJ782)</f>
        <v>1</v>
      </c>
      <c r="K782" s="0"/>
      <c r="L782" s="0"/>
      <c r="O782" s="0"/>
      <c r="P782" s="0"/>
      <c r="Q782" s="0"/>
      <c r="R782" s="0"/>
      <c r="S782" s="0"/>
      <c r="T782" s="0"/>
      <c r="V782" s="0"/>
      <c r="W782" s="0"/>
      <c r="X782" s="0"/>
      <c r="AA782" s="1" t="n">
        <f aca="false">COUNTIF($G782:$X782, "=Yes")</f>
        <v>0</v>
      </c>
      <c r="AMI782" s="0"/>
      <c r="AMJ782" s="0"/>
    </row>
    <row collapsed="false" customFormat="true" customHeight="false" hidden="false" ht="12.65" outlineLevel="0" r="783" s="1">
      <c r="A783" s="3" t="s">
        <v>683</v>
      </c>
      <c r="B783" s="3" t="s">
        <v>706</v>
      </c>
      <c r="C783" s="3" t="n">
        <v>2</v>
      </c>
      <c r="D783" s="3" t="s">
        <v>8</v>
      </c>
      <c r="E783" s="3" t="n">
        <v>6</v>
      </c>
      <c r="F783" s="1" t="n">
        <f aca="false">COUNTA(G783:AJ783)</f>
        <v>2</v>
      </c>
      <c r="K783" s="0"/>
      <c r="L783" s="0" t="s">
        <v>1284</v>
      </c>
      <c r="O783" s="0"/>
      <c r="P783" s="0"/>
      <c r="Q783" s="0"/>
      <c r="R783" s="0"/>
      <c r="S783" s="0"/>
      <c r="T783" s="0"/>
      <c r="V783" s="0"/>
      <c r="W783" s="0"/>
      <c r="X783" s="0"/>
      <c r="AA783" s="1" t="n">
        <f aca="false">COUNTIF($G783:$X783, "=Yes")</f>
        <v>1</v>
      </c>
      <c r="AMI783" s="0"/>
      <c r="AMJ783" s="0"/>
    </row>
    <row collapsed="false" customFormat="true" customHeight="false" hidden="false" ht="12.65" outlineLevel="0" r="784" s="1">
      <c r="A784" s="3" t="s">
        <v>683</v>
      </c>
      <c r="B784" s="3" t="s">
        <v>706</v>
      </c>
      <c r="C784" s="3" t="n">
        <v>2</v>
      </c>
      <c r="D784" s="3" t="s">
        <v>12</v>
      </c>
      <c r="E784" s="3" t="n">
        <v>7</v>
      </c>
      <c r="F784" s="1" t="n">
        <f aca="false">COUNTA(G784:AJ784)</f>
        <v>1</v>
      </c>
      <c r="K784" s="0"/>
      <c r="L784" s="0"/>
      <c r="O784" s="0"/>
      <c r="P784" s="0"/>
      <c r="Q784" s="0"/>
      <c r="R784" s="0"/>
      <c r="S784" s="0"/>
      <c r="T784" s="0"/>
      <c r="V784" s="0"/>
      <c r="W784" s="0"/>
      <c r="X784" s="0"/>
      <c r="AA784" s="1" t="n">
        <f aca="false">COUNTIF($G784:$X784, "=Yes")</f>
        <v>0</v>
      </c>
      <c r="AMI784" s="0"/>
      <c r="AMJ784" s="0"/>
    </row>
    <row collapsed="false" customFormat="true" customHeight="false" hidden="false" ht="12.65" outlineLevel="0" r="785" s="1">
      <c r="A785" s="3"/>
      <c r="B785" s="3"/>
      <c r="C785" s="3"/>
      <c r="D785" s="3"/>
      <c r="E785" s="3"/>
      <c r="F785" s="1" t="n">
        <f aca="false">COUNTA(G785:AJ785)</f>
        <v>0</v>
      </c>
      <c r="K785" s="0"/>
      <c r="L785" s="0"/>
      <c r="O785" s="0"/>
      <c r="P785" s="0"/>
      <c r="Q785" s="0"/>
      <c r="R785" s="0"/>
      <c r="S785" s="0"/>
      <c r="T785" s="0"/>
      <c r="V785" s="0"/>
      <c r="W785" s="0"/>
      <c r="X785" s="0"/>
      <c r="AMI785" s="0"/>
      <c r="AMJ785" s="0"/>
    </row>
    <row collapsed="false" customFormat="true" customHeight="false" hidden="false" ht="12.65" outlineLevel="0" r="786" s="1">
      <c r="A786" s="3" t="s">
        <v>683</v>
      </c>
      <c r="B786" s="3" t="s">
        <v>714</v>
      </c>
      <c r="C786" s="3" t="n">
        <v>0</v>
      </c>
      <c r="D786" s="3" t="n">
        <v>3</v>
      </c>
      <c r="E786" s="3"/>
      <c r="F786" s="1" t="n">
        <f aca="false">COUNTA(G786:AJ786)</f>
        <v>0</v>
      </c>
      <c r="K786" s="0"/>
      <c r="L786" s="0"/>
      <c r="O786" s="0"/>
      <c r="P786" s="0"/>
      <c r="Q786" s="0"/>
      <c r="R786" s="0"/>
      <c r="S786" s="0"/>
      <c r="T786" s="0"/>
      <c r="V786" s="0"/>
      <c r="W786" s="0"/>
      <c r="X786" s="0"/>
      <c r="AMI786" s="0"/>
      <c r="AMJ786" s="0"/>
    </row>
    <row collapsed="false" customFormat="true" customHeight="false" hidden="false" ht="12.65" outlineLevel="0" r="787" s="1">
      <c r="A787" s="3" t="s">
        <v>683</v>
      </c>
      <c r="B787" s="3" t="s">
        <v>714</v>
      </c>
      <c r="C787" s="3" t="n">
        <v>2</v>
      </c>
      <c r="D787" s="3" t="s">
        <v>8</v>
      </c>
      <c r="E787" s="3" t="n">
        <v>1</v>
      </c>
      <c r="F787" s="1" t="n">
        <f aca="false">COUNTA(G787:AJ787)</f>
        <v>2</v>
      </c>
      <c r="K787" s="0"/>
      <c r="L787" s="0" t="s">
        <v>1284</v>
      </c>
      <c r="O787" s="0"/>
      <c r="P787" s="0"/>
      <c r="Q787" s="0"/>
      <c r="R787" s="0"/>
      <c r="S787" s="0"/>
      <c r="T787" s="0"/>
      <c r="V787" s="0"/>
      <c r="W787" s="0"/>
      <c r="X787" s="0"/>
      <c r="AA787" s="1" t="n">
        <f aca="false">COUNTIF($G787:$X787, "=Yes")</f>
        <v>1</v>
      </c>
      <c r="AMI787" s="0"/>
      <c r="AMJ787" s="0"/>
    </row>
    <row collapsed="false" customFormat="true" customHeight="false" hidden="false" ht="12.65" outlineLevel="0" r="788" s="1">
      <c r="A788" s="3" t="s">
        <v>683</v>
      </c>
      <c r="B788" s="3" t="s">
        <v>714</v>
      </c>
      <c r="C788" s="3" t="n">
        <v>2</v>
      </c>
      <c r="D788" s="3" t="s">
        <v>8</v>
      </c>
      <c r="E788" s="3" t="n">
        <v>2</v>
      </c>
      <c r="F788" s="1" t="n">
        <f aca="false">COUNTA(G788:AJ788)</f>
        <v>2</v>
      </c>
      <c r="K788" s="0"/>
      <c r="L788" s="0" t="s">
        <v>1284</v>
      </c>
      <c r="O788" s="0"/>
      <c r="P788" s="0"/>
      <c r="Q788" s="0"/>
      <c r="R788" s="0"/>
      <c r="S788" s="0"/>
      <c r="T788" s="0"/>
      <c r="V788" s="0"/>
      <c r="W788" s="0"/>
      <c r="X788" s="0"/>
      <c r="AA788" s="1" t="n">
        <f aca="false">COUNTIF($G788:$X788, "=Yes")</f>
        <v>1</v>
      </c>
      <c r="AMI788" s="0"/>
      <c r="AMJ788" s="0"/>
    </row>
    <row collapsed="false" customFormat="true" customHeight="false" hidden="false" ht="12.65" outlineLevel="0" r="789" s="1">
      <c r="A789" s="3" t="s">
        <v>683</v>
      </c>
      <c r="B789" s="3" t="s">
        <v>714</v>
      </c>
      <c r="C789" s="3" t="n">
        <v>2</v>
      </c>
      <c r="D789" s="3" t="s">
        <v>10</v>
      </c>
      <c r="E789" s="3" t="n">
        <v>3</v>
      </c>
      <c r="F789" s="1" t="n">
        <f aca="false">COUNTA(G789:AJ789)</f>
        <v>2</v>
      </c>
      <c r="K789" s="0"/>
      <c r="L789" s="0" t="s">
        <v>1284</v>
      </c>
      <c r="O789" s="0"/>
      <c r="P789" s="0"/>
      <c r="Q789" s="0"/>
      <c r="R789" s="0"/>
      <c r="S789" s="0"/>
      <c r="T789" s="0"/>
      <c r="V789" s="0"/>
      <c r="W789" s="0"/>
      <c r="X789" s="0"/>
      <c r="AA789" s="1" t="n">
        <f aca="false">COUNTIF($G789:$X789, "=Yes")</f>
        <v>1</v>
      </c>
      <c r="AMI789" s="0"/>
      <c r="AMJ789" s="0"/>
    </row>
    <row collapsed="false" customFormat="true" customHeight="false" hidden="false" ht="12.65" outlineLevel="0" r="790" s="1">
      <c r="A790" s="3" t="s">
        <v>683</v>
      </c>
      <c r="B790" s="3" t="s">
        <v>714</v>
      </c>
      <c r="C790" s="3" t="n">
        <v>2</v>
      </c>
      <c r="D790" s="3" t="s">
        <v>10</v>
      </c>
      <c r="E790" s="3" t="n">
        <v>4</v>
      </c>
      <c r="F790" s="1" t="n">
        <f aca="false">COUNTA(G790:AJ790)</f>
        <v>2</v>
      </c>
      <c r="K790" s="0"/>
      <c r="L790" s="0" t="s">
        <v>1284</v>
      </c>
      <c r="O790" s="0"/>
      <c r="P790" s="0"/>
      <c r="Q790" s="0"/>
      <c r="R790" s="0"/>
      <c r="S790" s="0"/>
      <c r="T790" s="0"/>
      <c r="V790" s="0"/>
      <c r="W790" s="0"/>
      <c r="X790" s="0"/>
      <c r="AA790" s="1" t="n">
        <f aca="false">COUNTIF($G790:$X790, "=Yes")</f>
        <v>1</v>
      </c>
      <c r="AMI790" s="0"/>
      <c r="AMJ790" s="0"/>
    </row>
    <row collapsed="false" customFormat="true" customHeight="false" hidden="false" ht="12.65" outlineLevel="0" r="791" s="1">
      <c r="A791" s="3" t="s">
        <v>683</v>
      </c>
      <c r="B791" s="3" t="s">
        <v>714</v>
      </c>
      <c r="C791" s="3" t="n">
        <v>2</v>
      </c>
      <c r="D791" s="3" t="s">
        <v>8</v>
      </c>
      <c r="E791" s="3" t="n">
        <v>5</v>
      </c>
      <c r="F791" s="1" t="n">
        <f aca="false">COUNTA(G791:AJ791)</f>
        <v>2</v>
      </c>
      <c r="K791" s="0"/>
      <c r="L791" s="0" t="s">
        <v>1284</v>
      </c>
      <c r="O791" s="0"/>
      <c r="P791" s="0"/>
      <c r="Q791" s="0"/>
      <c r="R791" s="0"/>
      <c r="S791" s="0"/>
      <c r="T791" s="0"/>
      <c r="V791" s="0"/>
      <c r="W791" s="0"/>
      <c r="X791" s="0"/>
      <c r="AA791" s="1" t="n">
        <f aca="false">COUNTIF($G791:$X791, "=Yes")</f>
        <v>1</v>
      </c>
      <c r="AMI791" s="0"/>
      <c r="AMJ791" s="0"/>
    </row>
    <row collapsed="false" customFormat="true" customHeight="false" hidden="false" ht="12.65" outlineLevel="0" r="792" s="1">
      <c r="A792" s="3" t="s">
        <v>683</v>
      </c>
      <c r="B792" s="3" t="s">
        <v>714</v>
      </c>
      <c r="C792" s="3" t="n">
        <v>2</v>
      </c>
      <c r="D792" s="3" t="s">
        <v>8</v>
      </c>
      <c r="E792" s="3" t="n">
        <v>6</v>
      </c>
      <c r="F792" s="1" t="n">
        <f aca="false">COUNTA(G792:AJ792)</f>
        <v>2</v>
      </c>
      <c r="K792" s="0"/>
      <c r="L792" s="0" t="s">
        <v>1284</v>
      </c>
      <c r="O792" s="0"/>
      <c r="P792" s="0"/>
      <c r="Q792" s="0"/>
      <c r="R792" s="0"/>
      <c r="S792" s="0"/>
      <c r="T792" s="0"/>
      <c r="V792" s="0"/>
      <c r="W792" s="0"/>
      <c r="X792" s="0"/>
      <c r="AA792" s="1" t="n">
        <f aca="false">COUNTIF($G792:$X792, "=Yes")</f>
        <v>1</v>
      </c>
      <c r="AMI792" s="0"/>
      <c r="AMJ792" s="0"/>
    </row>
    <row collapsed="false" customFormat="true" customHeight="false" hidden="false" ht="12.65" outlineLevel="0" r="793" s="1">
      <c r="A793" s="3"/>
      <c r="B793" s="3"/>
      <c r="C793" s="3"/>
      <c r="D793" s="3"/>
      <c r="E793" s="3"/>
      <c r="F793" s="1" t="n">
        <f aca="false">COUNTA(G793:AJ793)</f>
        <v>0</v>
      </c>
      <c r="K793" s="0"/>
      <c r="L793" s="0"/>
      <c r="O793" s="0"/>
      <c r="P793" s="0"/>
      <c r="Q793" s="0"/>
      <c r="R793" s="0"/>
      <c r="S793" s="0"/>
      <c r="T793" s="0"/>
      <c r="V793" s="0"/>
      <c r="W793" s="0"/>
      <c r="X793" s="0"/>
      <c r="AMI793" s="0"/>
      <c r="AMJ793" s="0"/>
    </row>
    <row collapsed="false" customFormat="true" customHeight="false" hidden="false" ht="12.65" outlineLevel="0" r="794" s="1">
      <c r="A794" s="3" t="s">
        <v>683</v>
      </c>
      <c r="B794" s="3" t="s">
        <v>721</v>
      </c>
      <c r="C794" s="3" t="n">
        <v>0</v>
      </c>
      <c r="D794" s="3" t="n">
        <v>2</v>
      </c>
      <c r="E794" s="3"/>
      <c r="F794" s="1" t="n">
        <f aca="false">COUNTA(G794:AJ794)</f>
        <v>0</v>
      </c>
      <c r="K794" s="0"/>
      <c r="L794" s="0"/>
      <c r="O794" s="0"/>
      <c r="P794" s="0"/>
      <c r="Q794" s="0"/>
      <c r="R794" s="0"/>
      <c r="S794" s="0"/>
      <c r="T794" s="0"/>
      <c r="V794" s="0"/>
      <c r="W794" s="0"/>
      <c r="X794" s="0"/>
      <c r="AMI794" s="0"/>
      <c r="AMJ794" s="0"/>
    </row>
    <row collapsed="false" customFormat="true" customHeight="false" hidden="false" ht="12.65" outlineLevel="0" r="795" s="1">
      <c r="A795" s="3" t="s">
        <v>683</v>
      </c>
      <c r="B795" s="3" t="s">
        <v>721</v>
      </c>
      <c r="C795" s="3" t="n">
        <v>2</v>
      </c>
      <c r="D795" s="3" t="s">
        <v>10</v>
      </c>
      <c r="E795" s="3" t="n">
        <v>1</v>
      </c>
      <c r="F795" s="1" t="n">
        <f aca="false">COUNTA(G795:AJ795)</f>
        <v>2</v>
      </c>
      <c r="K795" s="0"/>
      <c r="L795" s="0" t="s">
        <v>1284</v>
      </c>
      <c r="O795" s="0"/>
      <c r="P795" s="0"/>
      <c r="Q795" s="0"/>
      <c r="R795" s="0"/>
      <c r="S795" s="0"/>
      <c r="T795" s="0"/>
      <c r="V795" s="0"/>
      <c r="W795" s="0"/>
      <c r="X795" s="0"/>
      <c r="AA795" s="1" t="n">
        <f aca="false">COUNTIF($G795:$X795, "=Yes")</f>
        <v>1</v>
      </c>
      <c r="AMI795" s="0"/>
      <c r="AMJ795" s="0"/>
    </row>
    <row collapsed="false" customFormat="true" customHeight="false" hidden="false" ht="12.65" outlineLevel="0" r="796" s="1">
      <c r="A796" s="3" t="s">
        <v>683</v>
      </c>
      <c r="B796" s="3" t="s">
        <v>721</v>
      </c>
      <c r="C796" s="3" t="n">
        <v>2</v>
      </c>
      <c r="D796" s="3" t="s">
        <v>8</v>
      </c>
      <c r="E796" s="3" t="n">
        <v>2</v>
      </c>
      <c r="F796" s="1" t="n">
        <f aca="false">COUNTA(G796:AJ796)</f>
        <v>2</v>
      </c>
      <c r="K796" s="0"/>
      <c r="L796" s="0" t="s">
        <v>1284</v>
      </c>
      <c r="O796" s="0"/>
      <c r="P796" s="0"/>
      <c r="Q796" s="0"/>
      <c r="R796" s="0"/>
      <c r="S796" s="0"/>
      <c r="T796" s="0"/>
      <c r="V796" s="0"/>
      <c r="W796" s="0"/>
      <c r="X796" s="0"/>
      <c r="AA796" s="1" t="n">
        <f aca="false">COUNTIF($G796:$X796, "=Yes")</f>
        <v>1</v>
      </c>
      <c r="AMI796" s="0"/>
      <c r="AMJ796" s="0"/>
    </row>
    <row collapsed="false" customFormat="true" customHeight="false" hidden="false" ht="12.65" outlineLevel="0" r="797" s="1">
      <c r="A797" s="3" t="s">
        <v>683</v>
      </c>
      <c r="B797" s="3" t="s">
        <v>721</v>
      </c>
      <c r="C797" s="3" t="n">
        <v>2</v>
      </c>
      <c r="D797" s="3" t="s">
        <v>8</v>
      </c>
      <c r="E797" s="3" t="n">
        <v>3</v>
      </c>
      <c r="F797" s="1" t="n">
        <f aca="false">COUNTA(G797:AJ797)</f>
        <v>2</v>
      </c>
      <c r="K797" s="0"/>
      <c r="L797" s="0" t="s">
        <v>1284</v>
      </c>
      <c r="O797" s="0"/>
      <c r="P797" s="0"/>
      <c r="Q797" s="0"/>
      <c r="R797" s="0"/>
      <c r="S797" s="0"/>
      <c r="T797" s="0"/>
      <c r="V797" s="0"/>
      <c r="W797" s="0"/>
      <c r="X797" s="0"/>
      <c r="AA797" s="1" t="n">
        <f aca="false">COUNTIF($G797:$X797, "=Yes")</f>
        <v>1</v>
      </c>
      <c r="AMI797" s="0"/>
      <c r="AMJ797" s="0"/>
    </row>
    <row collapsed="false" customFormat="true" customHeight="false" hidden="false" ht="12.65" outlineLevel="0" r="798" s="1">
      <c r="A798" s="3" t="s">
        <v>683</v>
      </c>
      <c r="B798" s="3" t="s">
        <v>721</v>
      </c>
      <c r="C798" s="3" t="n">
        <v>2</v>
      </c>
      <c r="D798" s="3" t="s">
        <v>12</v>
      </c>
      <c r="E798" s="3" t="n">
        <v>4</v>
      </c>
      <c r="F798" s="1" t="n">
        <f aca="false">COUNTA(G798:AJ798)</f>
        <v>1</v>
      </c>
      <c r="K798" s="0"/>
      <c r="L798" s="0"/>
      <c r="O798" s="0"/>
      <c r="P798" s="0"/>
      <c r="Q798" s="0"/>
      <c r="R798" s="0"/>
      <c r="S798" s="0"/>
      <c r="T798" s="0"/>
      <c r="V798" s="0"/>
      <c r="W798" s="0"/>
      <c r="X798" s="0"/>
      <c r="AA798" s="1" t="n">
        <f aca="false">COUNTIF($G798:$X798, "=Yes")</f>
        <v>0</v>
      </c>
      <c r="AMI798" s="0"/>
      <c r="AMJ798" s="0"/>
    </row>
    <row collapsed="false" customFormat="true" customHeight="false" hidden="false" ht="12.65" outlineLevel="0" r="799" s="1">
      <c r="A799" s="3"/>
      <c r="B799" s="3"/>
      <c r="C799" s="3"/>
      <c r="D799" s="3"/>
      <c r="E799" s="3"/>
      <c r="F799" s="1" t="n">
        <f aca="false">COUNTA(G799:AJ799)</f>
        <v>0</v>
      </c>
      <c r="K799" s="0"/>
      <c r="L799" s="0"/>
      <c r="O799" s="0"/>
      <c r="P799" s="0"/>
      <c r="Q799" s="0"/>
      <c r="R799" s="0"/>
      <c r="S799" s="0"/>
      <c r="T799" s="0"/>
      <c r="V799" s="0"/>
      <c r="W799" s="0"/>
      <c r="X799" s="0"/>
      <c r="AMI799" s="0"/>
      <c r="AMJ799" s="0"/>
    </row>
    <row collapsed="false" customFormat="true" customHeight="false" hidden="false" ht="12.65" outlineLevel="0" r="800" s="1">
      <c r="A800" s="3" t="s">
        <v>683</v>
      </c>
      <c r="B800" s="3" t="s">
        <v>726</v>
      </c>
      <c r="C800" s="3" t="n">
        <v>0</v>
      </c>
      <c r="D800" s="3" t="n">
        <v>0</v>
      </c>
      <c r="E800" s="3"/>
      <c r="F800" s="1" t="n">
        <f aca="false">COUNTA(G800:AJ800)</f>
        <v>0</v>
      </c>
      <c r="K800" s="0"/>
      <c r="L800" s="0"/>
      <c r="O800" s="0"/>
      <c r="P800" s="0"/>
      <c r="Q800" s="0"/>
      <c r="R800" s="0"/>
      <c r="S800" s="0"/>
      <c r="T800" s="0"/>
      <c r="V800" s="0"/>
      <c r="W800" s="0"/>
      <c r="X800" s="0"/>
      <c r="AMI800" s="0"/>
      <c r="AMJ800" s="0"/>
    </row>
    <row collapsed="false" customFormat="true" customHeight="false" hidden="false" ht="12.65" outlineLevel="0" r="801" s="1">
      <c r="A801" s="3" t="s">
        <v>683</v>
      </c>
      <c r="B801" s="3" t="s">
        <v>726</v>
      </c>
      <c r="C801" s="3" t="n">
        <v>3</v>
      </c>
      <c r="D801" s="3" t="s">
        <v>8</v>
      </c>
      <c r="E801" s="3" t="n">
        <v>1</v>
      </c>
      <c r="F801" s="1" t="n">
        <f aca="false">COUNTA(G801:AJ801)</f>
        <v>2</v>
      </c>
      <c r="K801" s="0"/>
      <c r="L801" s="0" t="s">
        <v>1284</v>
      </c>
      <c r="O801" s="0"/>
      <c r="P801" s="0"/>
      <c r="Q801" s="0"/>
      <c r="R801" s="0"/>
      <c r="S801" s="0"/>
      <c r="T801" s="0"/>
      <c r="V801" s="0"/>
      <c r="W801" s="0"/>
      <c r="X801" s="0"/>
      <c r="AA801" s="1" t="n">
        <f aca="false">COUNTIF($G801:$X801, "=Yes")</f>
        <v>1</v>
      </c>
      <c r="AMI801" s="0"/>
      <c r="AMJ801" s="0"/>
    </row>
    <row collapsed="false" customFormat="true" customHeight="false" hidden="false" ht="12.65" outlineLevel="0" r="802" s="1">
      <c r="A802" s="3" t="s">
        <v>683</v>
      </c>
      <c r="B802" s="3" t="s">
        <v>726</v>
      </c>
      <c r="C802" s="3" t="n">
        <v>3</v>
      </c>
      <c r="D802" s="3" t="s">
        <v>8</v>
      </c>
      <c r="E802" s="3" t="n">
        <v>2</v>
      </c>
      <c r="F802" s="1" t="n">
        <f aca="false">COUNTA(G802:AJ802)</f>
        <v>1</v>
      </c>
      <c r="K802" s="0"/>
      <c r="L802" s="0"/>
      <c r="O802" s="0"/>
      <c r="P802" s="0"/>
      <c r="Q802" s="0"/>
      <c r="R802" s="0"/>
      <c r="S802" s="0"/>
      <c r="T802" s="0"/>
      <c r="V802" s="0"/>
      <c r="W802" s="0"/>
      <c r="X802" s="0"/>
      <c r="AA802" s="1" t="n">
        <f aca="false">COUNTIF($G802:$X802, "=Yes")</f>
        <v>0</v>
      </c>
      <c r="AMI802" s="0"/>
      <c r="AMJ802" s="0"/>
    </row>
    <row collapsed="false" customFormat="true" customHeight="false" hidden="false" ht="12.65" outlineLevel="0" r="803" s="1">
      <c r="A803" s="3" t="s">
        <v>683</v>
      </c>
      <c r="B803" s="3" t="s">
        <v>726</v>
      </c>
      <c r="C803" s="3" t="n">
        <v>3</v>
      </c>
      <c r="D803" s="3" t="s">
        <v>10</v>
      </c>
      <c r="E803" s="3" t="n">
        <v>3</v>
      </c>
      <c r="F803" s="1" t="n">
        <f aca="false">COUNTA(G803:AJ803)</f>
        <v>2</v>
      </c>
      <c r="K803" s="0"/>
      <c r="L803" s="0" t="s">
        <v>1284</v>
      </c>
      <c r="O803" s="0"/>
      <c r="P803" s="0"/>
      <c r="Q803" s="0"/>
      <c r="R803" s="0"/>
      <c r="S803" s="0"/>
      <c r="T803" s="0"/>
      <c r="V803" s="0"/>
      <c r="W803" s="0"/>
      <c r="X803" s="0"/>
      <c r="AA803" s="1" t="n">
        <f aca="false">COUNTIF($G803:$X803, "=Yes")</f>
        <v>1</v>
      </c>
      <c r="AMI803" s="0"/>
      <c r="AMJ803" s="0"/>
    </row>
    <row collapsed="false" customFormat="true" customHeight="false" hidden="false" ht="12.65" outlineLevel="0" r="804" s="1">
      <c r="A804" s="3" t="s">
        <v>683</v>
      </c>
      <c r="B804" s="3" t="s">
        <v>726</v>
      </c>
      <c r="C804" s="3" t="n">
        <v>3</v>
      </c>
      <c r="D804" s="3" t="s">
        <v>12</v>
      </c>
      <c r="E804" s="3" t="n">
        <v>4</v>
      </c>
      <c r="F804" s="1" t="n">
        <f aca="false">COUNTA(G804:AJ804)</f>
        <v>1</v>
      </c>
      <c r="K804" s="0"/>
      <c r="L804" s="0"/>
      <c r="O804" s="0"/>
      <c r="P804" s="0"/>
      <c r="Q804" s="0"/>
      <c r="R804" s="0"/>
      <c r="S804" s="0"/>
      <c r="T804" s="0"/>
      <c r="V804" s="0"/>
      <c r="W804" s="0"/>
      <c r="X804" s="0"/>
      <c r="AA804" s="1" t="n">
        <f aca="false">COUNTIF($G804:$X804, "=Yes")</f>
        <v>0</v>
      </c>
      <c r="AMI804" s="0"/>
      <c r="AMJ804" s="0"/>
    </row>
    <row collapsed="false" customFormat="true" customHeight="false" hidden="false" ht="12.65" outlineLevel="0" r="805" s="1">
      <c r="A805" s="3"/>
      <c r="B805" s="3"/>
      <c r="C805" s="3"/>
      <c r="D805" s="3"/>
      <c r="E805" s="3"/>
      <c r="F805" s="1" t="n">
        <f aca="false">COUNTA(G805:AJ805)</f>
        <v>0</v>
      </c>
      <c r="K805" s="0"/>
      <c r="L805" s="0"/>
      <c r="O805" s="0"/>
      <c r="P805" s="0"/>
      <c r="Q805" s="0"/>
      <c r="R805" s="0"/>
      <c r="S805" s="0"/>
      <c r="T805" s="0"/>
      <c r="V805" s="0"/>
      <c r="W805" s="0"/>
      <c r="X805" s="0"/>
      <c r="AMI805" s="0"/>
      <c r="AMJ805" s="0"/>
    </row>
    <row collapsed="false" customFormat="true" customHeight="false" hidden="false" ht="12.65" outlineLevel="0" r="806" s="1">
      <c r="A806" s="3" t="s">
        <v>683</v>
      </c>
      <c r="B806" s="3" t="s">
        <v>731</v>
      </c>
      <c r="C806" s="3" t="n">
        <v>0</v>
      </c>
      <c r="D806" s="3" t="n">
        <v>0</v>
      </c>
      <c r="E806" s="3"/>
      <c r="F806" s="1" t="n">
        <f aca="false">COUNTA(G806:AJ806)</f>
        <v>0</v>
      </c>
      <c r="K806" s="0"/>
      <c r="L806" s="0"/>
      <c r="O806" s="0"/>
      <c r="P806" s="0"/>
      <c r="Q806" s="0"/>
      <c r="R806" s="0"/>
      <c r="S806" s="0"/>
      <c r="T806" s="0"/>
      <c r="V806" s="0"/>
      <c r="W806" s="0"/>
      <c r="X806" s="0"/>
      <c r="AMI806" s="0"/>
      <c r="AMJ806" s="0"/>
    </row>
    <row collapsed="false" customFormat="true" customHeight="false" hidden="false" ht="12.65" outlineLevel="0" r="807" s="1">
      <c r="A807" s="3" t="s">
        <v>683</v>
      </c>
      <c r="B807" s="3" t="s">
        <v>731</v>
      </c>
      <c r="C807" s="3" t="n">
        <v>3</v>
      </c>
      <c r="D807" s="3" t="s">
        <v>8</v>
      </c>
      <c r="E807" s="3" t="n">
        <v>1</v>
      </c>
      <c r="F807" s="1" t="n">
        <f aca="false">COUNTA(G807:AJ807)</f>
        <v>1</v>
      </c>
      <c r="K807" s="0"/>
      <c r="L807" s="0"/>
      <c r="O807" s="0"/>
      <c r="P807" s="0"/>
      <c r="Q807" s="0"/>
      <c r="R807" s="0"/>
      <c r="S807" s="0"/>
      <c r="T807" s="0"/>
      <c r="V807" s="0"/>
      <c r="W807" s="0"/>
      <c r="X807" s="0"/>
      <c r="AA807" s="1" t="n">
        <f aca="false">COUNTIF($G807:$X807, "=Yes")</f>
        <v>0</v>
      </c>
      <c r="AMI807" s="0"/>
      <c r="AMJ807" s="0"/>
    </row>
    <row collapsed="false" customFormat="true" customHeight="false" hidden="false" ht="12.65" outlineLevel="0" r="808" s="1">
      <c r="A808" s="3" t="s">
        <v>683</v>
      </c>
      <c r="B808" s="3" t="s">
        <v>731</v>
      </c>
      <c r="C808" s="3" t="n">
        <v>3</v>
      </c>
      <c r="D808" s="3" t="s">
        <v>12</v>
      </c>
      <c r="E808" s="3" t="n">
        <v>2</v>
      </c>
      <c r="F808" s="1" t="n">
        <f aca="false">COUNTA(G808:AJ808)</f>
        <v>1</v>
      </c>
      <c r="K808" s="0"/>
      <c r="L808" s="0"/>
      <c r="O808" s="0"/>
      <c r="P808" s="0"/>
      <c r="Q808" s="0"/>
      <c r="R808" s="0"/>
      <c r="S808" s="0"/>
      <c r="T808" s="0"/>
      <c r="V808" s="0"/>
      <c r="W808" s="0"/>
      <c r="X808" s="0"/>
      <c r="AA808" s="1" t="n">
        <f aca="false">COUNTIF($G808:$X808, "=Yes")</f>
        <v>0</v>
      </c>
      <c r="AMI808" s="0"/>
      <c r="AMJ808" s="0"/>
    </row>
    <row collapsed="false" customFormat="true" customHeight="false" hidden="false" ht="12.65" outlineLevel="0" r="809" s="1">
      <c r="A809" s="3" t="s">
        <v>683</v>
      </c>
      <c r="B809" s="3" t="s">
        <v>731</v>
      </c>
      <c r="C809" s="3" t="n">
        <v>3</v>
      </c>
      <c r="D809" s="3" t="s">
        <v>8</v>
      </c>
      <c r="E809" s="3" t="n">
        <v>3</v>
      </c>
      <c r="F809" s="1" t="n">
        <f aca="false">COUNTA(G809:AJ809)</f>
        <v>2</v>
      </c>
      <c r="K809" s="0"/>
      <c r="L809" s="0" t="s">
        <v>1284</v>
      </c>
      <c r="O809" s="0"/>
      <c r="P809" s="0"/>
      <c r="Q809" s="0"/>
      <c r="R809" s="0"/>
      <c r="S809" s="0"/>
      <c r="T809" s="0"/>
      <c r="V809" s="0"/>
      <c r="W809" s="0"/>
      <c r="X809" s="0"/>
      <c r="AA809" s="1" t="n">
        <f aca="false">COUNTIF($G809:$X809, "=Yes")</f>
        <v>1</v>
      </c>
      <c r="AMI809" s="0"/>
      <c r="AMJ809" s="0"/>
    </row>
    <row collapsed="false" customFormat="true" customHeight="false" hidden="false" ht="12.65" outlineLevel="0" r="810" s="1">
      <c r="A810" s="3" t="s">
        <v>683</v>
      </c>
      <c r="B810" s="3" t="s">
        <v>731</v>
      </c>
      <c r="C810" s="3" t="n">
        <v>3</v>
      </c>
      <c r="D810" s="3" t="s">
        <v>12</v>
      </c>
      <c r="E810" s="3" t="n">
        <v>4</v>
      </c>
      <c r="F810" s="1" t="n">
        <f aca="false">COUNTA(G810:AJ810)</f>
        <v>1</v>
      </c>
      <c r="K810" s="0"/>
      <c r="L810" s="0"/>
      <c r="O810" s="0"/>
      <c r="P810" s="0"/>
      <c r="Q810" s="0"/>
      <c r="R810" s="0"/>
      <c r="S810" s="0"/>
      <c r="T810" s="0"/>
      <c r="V810" s="0"/>
      <c r="W810" s="0"/>
      <c r="X810" s="0"/>
      <c r="AA810" s="1" t="n">
        <f aca="false">COUNTIF($G810:$X810, "=Yes")</f>
        <v>0</v>
      </c>
      <c r="AMI810" s="0"/>
      <c r="AMJ810" s="0"/>
    </row>
    <row collapsed="false" customFormat="true" customHeight="false" hidden="false" ht="12.65" outlineLevel="0" r="811" s="1">
      <c r="A811" s="3" t="s">
        <v>683</v>
      </c>
      <c r="B811" s="3" t="s">
        <v>731</v>
      </c>
      <c r="C811" s="3" t="n">
        <v>3</v>
      </c>
      <c r="D811" s="3" t="s">
        <v>12</v>
      </c>
      <c r="E811" s="3" t="n">
        <v>5</v>
      </c>
      <c r="F811" s="1" t="n">
        <f aca="false">COUNTA(G811:AJ811)</f>
        <v>2</v>
      </c>
      <c r="K811" s="0"/>
      <c r="L811" s="0" t="s">
        <v>1284</v>
      </c>
      <c r="O811" s="0"/>
      <c r="P811" s="0"/>
      <c r="Q811" s="0"/>
      <c r="R811" s="0"/>
      <c r="S811" s="0"/>
      <c r="T811" s="0"/>
      <c r="V811" s="0"/>
      <c r="W811" s="0"/>
      <c r="X811" s="0"/>
      <c r="AA811" s="1" t="n">
        <f aca="false">COUNTIF($G811:$X811, "=Yes")</f>
        <v>1</v>
      </c>
      <c r="AMI811" s="0"/>
      <c r="AMJ811" s="0"/>
    </row>
    <row collapsed="false" customFormat="true" customHeight="false" hidden="false" ht="12.65" outlineLevel="0" r="812" s="1">
      <c r="A812" s="3" t="s">
        <v>683</v>
      </c>
      <c r="B812" s="3" t="s">
        <v>731</v>
      </c>
      <c r="C812" s="3" t="n">
        <v>3</v>
      </c>
      <c r="D812" s="3" t="s">
        <v>8</v>
      </c>
      <c r="E812" s="3" t="n">
        <v>6</v>
      </c>
      <c r="F812" s="1" t="n">
        <f aca="false">COUNTA(G812:AJ812)</f>
        <v>1</v>
      </c>
      <c r="K812" s="0"/>
      <c r="L812" s="0"/>
      <c r="O812" s="0"/>
      <c r="P812" s="0"/>
      <c r="Q812" s="0"/>
      <c r="R812" s="0"/>
      <c r="S812" s="0"/>
      <c r="T812" s="0"/>
      <c r="V812" s="0"/>
      <c r="W812" s="0"/>
      <c r="X812" s="0"/>
      <c r="AA812" s="1" t="n">
        <f aca="false">COUNTIF($G812:$X812, "=Yes")</f>
        <v>0</v>
      </c>
      <c r="AMI812" s="0"/>
      <c r="AMJ812" s="0"/>
    </row>
    <row collapsed="false" customFormat="true" customHeight="false" hidden="false" ht="12.65" outlineLevel="0" r="813" s="1">
      <c r="A813" s="3" t="s">
        <v>683</v>
      </c>
      <c r="B813" s="3" t="s">
        <v>731</v>
      </c>
      <c r="C813" s="3" t="n">
        <v>3</v>
      </c>
      <c r="D813" s="3" t="s">
        <v>12</v>
      </c>
      <c r="E813" s="3" t="n">
        <v>7</v>
      </c>
      <c r="F813" s="1" t="n">
        <f aca="false">COUNTA(G813:AJ813)</f>
        <v>1</v>
      </c>
      <c r="K813" s="0"/>
      <c r="L813" s="0"/>
      <c r="O813" s="0"/>
      <c r="P813" s="0"/>
      <c r="Q813" s="0"/>
      <c r="R813" s="0"/>
      <c r="S813" s="0"/>
      <c r="T813" s="0"/>
      <c r="V813" s="0"/>
      <c r="W813" s="0"/>
      <c r="X813" s="0"/>
      <c r="AA813" s="1" t="n">
        <f aca="false">COUNTIF($G813:$X813, "=Yes")</f>
        <v>0</v>
      </c>
      <c r="AMI813" s="0"/>
      <c r="AMJ813" s="0"/>
    </row>
    <row collapsed="false" customFormat="true" customHeight="false" hidden="false" ht="12.65" outlineLevel="0" r="814" s="1">
      <c r="A814" s="3"/>
      <c r="B814" s="3"/>
      <c r="C814" s="3"/>
      <c r="D814" s="3"/>
      <c r="E814" s="3"/>
      <c r="F814" s="1" t="n">
        <f aca="false">COUNTA(G814:AJ814)</f>
        <v>0</v>
      </c>
      <c r="K814" s="0"/>
      <c r="L814" s="0"/>
      <c r="O814" s="0"/>
      <c r="P814" s="0"/>
      <c r="Q814" s="0"/>
      <c r="R814" s="0"/>
      <c r="S814" s="0"/>
      <c r="T814" s="0"/>
      <c r="V814" s="0"/>
      <c r="W814" s="0"/>
      <c r="X814" s="0"/>
      <c r="AMI814" s="0"/>
      <c r="AMJ814" s="0"/>
    </row>
    <row collapsed="false" customFormat="true" customHeight="false" hidden="false" ht="12.65" outlineLevel="0" r="815" s="1">
      <c r="A815" s="3" t="s">
        <v>683</v>
      </c>
      <c r="B815" s="3" t="s">
        <v>739</v>
      </c>
      <c r="C815" s="3" t="n">
        <v>0</v>
      </c>
      <c r="D815" s="3" t="n">
        <v>0</v>
      </c>
      <c r="E815" s="3"/>
      <c r="F815" s="1" t="n">
        <f aca="false">COUNTA(G815:AJ815)</f>
        <v>0</v>
      </c>
      <c r="K815" s="0"/>
      <c r="L815" s="0"/>
      <c r="O815" s="0"/>
      <c r="P815" s="0"/>
      <c r="Q815" s="0"/>
      <c r="R815" s="0"/>
      <c r="S815" s="0"/>
      <c r="T815" s="0"/>
      <c r="V815" s="0"/>
      <c r="W815" s="0"/>
      <c r="X815" s="0"/>
      <c r="AMI815" s="0"/>
      <c r="AMJ815" s="0"/>
    </row>
    <row collapsed="false" customFormat="true" customHeight="false" hidden="false" ht="12.65" outlineLevel="0" r="816" s="1">
      <c r="A816" s="3" t="s">
        <v>683</v>
      </c>
      <c r="B816" s="3" t="s">
        <v>739</v>
      </c>
      <c r="C816" s="3" t="n">
        <v>3</v>
      </c>
      <c r="D816" s="3" t="s">
        <v>8</v>
      </c>
      <c r="E816" s="3" t="n">
        <v>1</v>
      </c>
      <c r="F816" s="1" t="n">
        <f aca="false">COUNTA(G816:AJ816)</f>
        <v>2</v>
      </c>
      <c r="K816" s="0"/>
      <c r="L816" s="0" t="s">
        <v>1284</v>
      </c>
      <c r="O816" s="0"/>
      <c r="P816" s="0"/>
      <c r="Q816" s="0"/>
      <c r="R816" s="0"/>
      <c r="S816" s="0"/>
      <c r="T816" s="0"/>
      <c r="V816" s="0"/>
      <c r="W816" s="0"/>
      <c r="X816" s="0"/>
      <c r="AA816" s="1" t="n">
        <f aca="false">COUNTIF($G816:$X816, "=Yes")</f>
        <v>1</v>
      </c>
      <c r="AMI816" s="0"/>
      <c r="AMJ816" s="0"/>
    </row>
    <row collapsed="false" customFormat="true" customHeight="false" hidden="false" ht="12.65" outlineLevel="0" r="817" s="1">
      <c r="A817" s="3" t="s">
        <v>683</v>
      </c>
      <c r="B817" s="3" t="s">
        <v>739</v>
      </c>
      <c r="C817" s="3" t="n">
        <v>3</v>
      </c>
      <c r="D817" s="3" t="s">
        <v>12</v>
      </c>
      <c r="E817" s="3" t="n">
        <v>2</v>
      </c>
      <c r="F817" s="1" t="n">
        <f aca="false">COUNTA(G817:AJ817)</f>
        <v>1</v>
      </c>
      <c r="K817" s="0"/>
      <c r="L817" s="0"/>
      <c r="O817" s="0"/>
      <c r="P817" s="0"/>
      <c r="Q817" s="0"/>
      <c r="R817" s="0"/>
      <c r="S817" s="0"/>
      <c r="T817" s="0"/>
      <c r="V817" s="0"/>
      <c r="W817" s="0"/>
      <c r="X817" s="0"/>
      <c r="AA817" s="1" t="n">
        <f aca="false">COUNTIF($G817:$X817, "=Yes")</f>
        <v>0</v>
      </c>
      <c r="AMI817" s="0"/>
      <c r="AMJ817" s="0"/>
    </row>
    <row collapsed="false" customFormat="true" customHeight="false" hidden="false" ht="12.65" outlineLevel="0" r="818" s="1">
      <c r="A818" s="3" t="s">
        <v>683</v>
      </c>
      <c r="B818" s="3" t="s">
        <v>739</v>
      </c>
      <c r="C818" s="3" t="n">
        <v>3</v>
      </c>
      <c r="D818" s="3" t="s">
        <v>8</v>
      </c>
      <c r="E818" s="3" t="n">
        <v>3</v>
      </c>
      <c r="F818" s="1" t="n">
        <f aca="false">COUNTA(G818:AJ818)</f>
        <v>1</v>
      </c>
      <c r="K818" s="0"/>
      <c r="L818" s="0"/>
      <c r="O818" s="0"/>
      <c r="P818" s="0"/>
      <c r="Q818" s="0"/>
      <c r="R818" s="0"/>
      <c r="S818" s="0"/>
      <c r="T818" s="0"/>
      <c r="V818" s="0"/>
      <c r="W818" s="0"/>
      <c r="X818" s="0"/>
      <c r="AA818" s="1" t="n">
        <f aca="false">COUNTIF($G818:$X818, "=Yes")</f>
        <v>0</v>
      </c>
      <c r="AMI818" s="0"/>
      <c r="AMJ818" s="0"/>
    </row>
    <row collapsed="false" customFormat="true" customHeight="false" hidden="false" ht="12.65" outlineLevel="0" r="819" s="1">
      <c r="A819" s="3" t="s">
        <v>683</v>
      </c>
      <c r="B819" s="3" t="s">
        <v>739</v>
      </c>
      <c r="C819" s="3" t="n">
        <v>3</v>
      </c>
      <c r="D819" s="3" t="s">
        <v>8</v>
      </c>
      <c r="E819" s="3" t="n">
        <v>4</v>
      </c>
      <c r="F819" s="1" t="n">
        <f aca="false">COUNTA(G819:AJ819)</f>
        <v>2</v>
      </c>
      <c r="K819" s="0"/>
      <c r="L819" s="0" t="s">
        <v>1284</v>
      </c>
      <c r="O819" s="0"/>
      <c r="P819" s="0"/>
      <c r="Q819" s="0"/>
      <c r="R819" s="0"/>
      <c r="S819" s="0"/>
      <c r="T819" s="0"/>
      <c r="V819" s="0"/>
      <c r="W819" s="0"/>
      <c r="X819" s="0"/>
      <c r="AA819" s="1" t="n">
        <f aca="false">COUNTIF($G819:$X819, "=Yes")</f>
        <v>1</v>
      </c>
      <c r="AMI819" s="0"/>
      <c r="AMJ819" s="0"/>
    </row>
    <row collapsed="false" customFormat="true" customHeight="false" hidden="false" ht="12.65" outlineLevel="0" r="820" s="1">
      <c r="A820" s="3"/>
      <c r="B820" s="3"/>
      <c r="C820" s="3"/>
      <c r="D820" s="3"/>
      <c r="E820" s="3"/>
      <c r="F820" s="1" t="n">
        <f aca="false">COUNTA(G820:AJ820)</f>
        <v>0</v>
      </c>
      <c r="K820" s="0"/>
      <c r="L820" s="0"/>
      <c r="O820" s="0"/>
      <c r="P820" s="0"/>
      <c r="Q820" s="0"/>
      <c r="R820" s="0"/>
      <c r="S820" s="0"/>
      <c r="T820" s="0"/>
      <c r="V820" s="0"/>
      <c r="W820" s="0"/>
      <c r="X820" s="0"/>
      <c r="AMI820" s="0"/>
      <c r="AMJ820" s="0"/>
    </row>
    <row collapsed="false" customFormat="true" customHeight="false" hidden="false" ht="12.65" outlineLevel="0" r="821" s="1">
      <c r="A821" s="3" t="s">
        <v>683</v>
      </c>
      <c r="B821" s="3" t="s">
        <v>744</v>
      </c>
      <c r="C821" s="3" t="n">
        <v>0</v>
      </c>
      <c r="D821" s="3" t="n">
        <v>0</v>
      </c>
      <c r="E821" s="3"/>
      <c r="F821" s="1" t="n">
        <f aca="false">COUNTA(G821:AJ821)</f>
        <v>0</v>
      </c>
      <c r="K821" s="0"/>
      <c r="L821" s="0"/>
      <c r="O821" s="0"/>
      <c r="P821" s="0"/>
      <c r="Q821" s="0"/>
      <c r="R821" s="0"/>
      <c r="S821" s="0"/>
      <c r="T821" s="0"/>
      <c r="V821" s="0"/>
      <c r="W821" s="0"/>
      <c r="X821" s="0"/>
      <c r="AMI821" s="0"/>
      <c r="AMJ821" s="0"/>
    </row>
    <row collapsed="false" customFormat="true" customHeight="false" hidden="false" ht="12.65" outlineLevel="0" r="822" s="1">
      <c r="A822" s="3" t="s">
        <v>683</v>
      </c>
      <c r="B822" s="3" t="s">
        <v>744</v>
      </c>
      <c r="C822" s="3" t="n">
        <v>3</v>
      </c>
      <c r="D822" s="3" t="s">
        <v>8</v>
      </c>
      <c r="E822" s="3" t="n">
        <v>1</v>
      </c>
      <c r="F822" s="1" t="n">
        <f aca="false">COUNTA(G822:AJ822)</f>
        <v>1</v>
      </c>
      <c r="K822" s="0"/>
      <c r="L822" s="0"/>
      <c r="O822" s="0"/>
      <c r="P822" s="0"/>
      <c r="Q822" s="0"/>
      <c r="R822" s="0"/>
      <c r="S822" s="0"/>
      <c r="T822" s="0"/>
      <c r="V822" s="0"/>
      <c r="W822" s="0"/>
      <c r="X822" s="0"/>
      <c r="AA822" s="1" t="n">
        <f aca="false">COUNTIF($G822:$X822, "=Yes")</f>
        <v>0</v>
      </c>
      <c r="AMI822" s="0"/>
      <c r="AMJ822" s="0"/>
    </row>
    <row collapsed="false" customFormat="true" customHeight="false" hidden="false" ht="12.65" outlineLevel="0" r="823" s="1">
      <c r="A823" s="3" t="s">
        <v>683</v>
      </c>
      <c r="B823" s="3" t="s">
        <v>744</v>
      </c>
      <c r="C823" s="3" t="n">
        <v>3</v>
      </c>
      <c r="D823" s="3" t="s">
        <v>8</v>
      </c>
      <c r="E823" s="3" t="n">
        <v>2</v>
      </c>
      <c r="F823" s="1" t="n">
        <f aca="false">COUNTA(G823:AJ823)</f>
        <v>1</v>
      </c>
      <c r="K823" s="0"/>
      <c r="L823" s="0"/>
      <c r="O823" s="0"/>
      <c r="P823" s="0"/>
      <c r="Q823" s="0"/>
      <c r="R823" s="0"/>
      <c r="S823" s="0"/>
      <c r="T823" s="0"/>
      <c r="V823" s="0"/>
      <c r="W823" s="0"/>
      <c r="X823" s="0"/>
      <c r="AA823" s="1" t="n">
        <f aca="false">COUNTIF($G823:$X823, "=Yes")</f>
        <v>0</v>
      </c>
      <c r="AMI823" s="0"/>
      <c r="AMJ823" s="0"/>
    </row>
    <row collapsed="false" customFormat="true" customHeight="false" hidden="false" ht="12.65" outlineLevel="0" r="824" s="1">
      <c r="A824" s="3" t="s">
        <v>683</v>
      </c>
      <c r="B824" s="3" t="s">
        <v>744</v>
      </c>
      <c r="C824" s="3" t="n">
        <v>3</v>
      </c>
      <c r="D824" s="3" t="s">
        <v>8</v>
      </c>
      <c r="E824" s="3" t="n">
        <v>3</v>
      </c>
      <c r="F824" s="1" t="n">
        <f aca="false">COUNTA(G824:AJ824)</f>
        <v>1</v>
      </c>
      <c r="K824" s="0"/>
      <c r="L824" s="0"/>
      <c r="O824" s="0"/>
      <c r="P824" s="0"/>
      <c r="Q824" s="0"/>
      <c r="R824" s="0"/>
      <c r="S824" s="0"/>
      <c r="T824" s="0"/>
      <c r="V824" s="0"/>
      <c r="W824" s="0"/>
      <c r="X824" s="0"/>
      <c r="AA824" s="1" t="n">
        <f aca="false">COUNTIF($G824:$X824, "=Yes")</f>
        <v>0</v>
      </c>
      <c r="AMI824" s="0"/>
      <c r="AMJ824" s="0"/>
    </row>
    <row collapsed="false" customFormat="true" customHeight="false" hidden="false" ht="12.65" outlineLevel="0" r="825" s="1">
      <c r="A825" s="3"/>
      <c r="B825" s="3"/>
      <c r="C825" s="3"/>
      <c r="D825" s="3"/>
      <c r="E825" s="3"/>
      <c r="F825" s="1" t="n">
        <f aca="false">COUNTA(G825:AJ825)</f>
        <v>0</v>
      </c>
      <c r="K825" s="0"/>
      <c r="L825" s="0"/>
      <c r="O825" s="0"/>
      <c r="P825" s="0"/>
      <c r="Q825" s="0"/>
      <c r="R825" s="0"/>
      <c r="S825" s="0"/>
      <c r="T825" s="0"/>
      <c r="V825" s="0"/>
      <c r="W825" s="0"/>
      <c r="X825" s="0"/>
      <c r="AMI825" s="0"/>
      <c r="AMJ825" s="0"/>
    </row>
    <row collapsed="false" customFormat="true" customHeight="false" hidden="false" ht="12.65" outlineLevel="0" r="826" s="1">
      <c r="A826" s="3" t="s">
        <v>683</v>
      </c>
      <c r="B826" s="3" t="s">
        <v>748</v>
      </c>
      <c r="C826" s="3" t="n">
        <v>0</v>
      </c>
      <c r="D826" s="3" t="n">
        <v>0</v>
      </c>
      <c r="E826" s="3"/>
      <c r="F826" s="1" t="n">
        <f aca="false">COUNTA(G826:AJ826)</f>
        <v>0</v>
      </c>
      <c r="K826" s="0"/>
      <c r="L826" s="0"/>
      <c r="O826" s="0"/>
      <c r="P826" s="0"/>
      <c r="Q826" s="0"/>
      <c r="R826" s="0"/>
      <c r="S826" s="0"/>
      <c r="T826" s="0"/>
      <c r="V826" s="0"/>
      <c r="W826" s="0"/>
      <c r="X826" s="0"/>
      <c r="AMI826" s="0"/>
      <c r="AMJ826" s="0"/>
    </row>
    <row collapsed="false" customFormat="true" customHeight="false" hidden="false" ht="12.65" outlineLevel="0" r="827" s="1">
      <c r="A827" s="3" t="s">
        <v>683</v>
      </c>
      <c r="B827" s="3" t="s">
        <v>748</v>
      </c>
      <c r="C827" s="3" t="n">
        <v>3</v>
      </c>
      <c r="D827" s="3" t="s">
        <v>8</v>
      </c>
      <c r="E827" s="3" t="n">
        <v>1</v>
      </c>
      <c r="F827" s="1" t="n">
        <f aca="false">COUNTA(G827:AJ827)</f>
        <v>1</v>
      </c>
      <c r="K827" s="0"/>
      <c r="L827" s="0"/>
      <c r="O827" s="0"/>
      <c r="P827" s="0"/>
      <c r="Q827" s="0"/>
      <c r="R827" s="0"/>
      <c r="S827" s="0"/>
      <c r="T827" s="0"/>
      <c r="V827" s="0"/>
      <c r="W827" s="0"/>
      <c r="X827" s="0"/>
      <c r="AA827" s="1" t="n">
        <f aca="false">COUNTIF($G827:$X827, "=Yes")</f>
        <v>0</v>
      </c>
      <c r="AMI827" s="0"/>
      <c r="AMJ827" s="0"/>
    </row>
    <row collapsed="false" customFormat="true" customHeight="false" hidden="false" ht="12.65" outlineLevel="0" r="828" s="1">
      <c r="A828" s="3" t="s">
        <v>683</v>
      </c>
      <c r="B828" s="3" t="s">
        <v>748</v>
      </c>
      <c r="C828" s="3" t="n">
        <v>3</v>
      </c>
      <c r="D828" s="3" t="s">
        <v>8</v>
      </c>
      <c r="E828" s="3" t="n">
        <v>2</v>
      </c>
      <c r="F828" s="1" t="n">
        <f aca="false">COUNTA(G828:AJ828)</f>
        <v>1</v>
      </c>
      <c r="K828" s="0"/>
      <c r="L828" s="0"/>
      <c r="O828" s="0"/>
      <c r="P828" s="0"/>
      <c r="Q828" s="0"/>
      <c r="R828" s="0"/>
      <c r="S828" s="0"/>
      <c r="T828" s="0"/>
      <c r="V828" s="0"/>
      <c r="W828" s="0"/>
      <c r="X828" s="0"/>
      <c r="AA828" s="1" t="n">
        <f aca="false">COUNTIF($G828:$X828, "=Yes")</f>
        <v>0</v>
      </c>
      <c r="AMI828" s="0"/>
      <c r="AMJ828" s="0"/>
    </row>
    <row collapsed="false" customFormat="true" customHeight="false" hidden="false" ht="12.65" outlineLevel="0" r="829" s="1">
      <c r="A829" s="3" t="s">
        <v>683</v>
      </c>
      <c r="B829" s="3" t="s">
        <v>748</v>
      </c>
      <c r="C829" s="3" t="n">
        <v>3</v>
      </c>
      <c r="D829" s="3" t="s">
        <v>8</v>
      </c>
      <c r="E829" s="3" t="n">
        <v>3</v>
      </c>
      <c r="F829" s="1" t="n">
        <f aca="false">COUNTA(G829:AJ829)</f>
        <v>1</v>
      </c>
      <c r="K829" s="0"/>
      <c r="L829" s="0"/>
      <c r="O829" s="0"/>
      <c r="P829" s="0"/>
      <c r="Q829" s="0"/>
      <c r="R829" s="0"/>
      <c r="S829" s="0"/>
      <c r="T829" s="0"/>
      <c r="V829" s="0"/>
      <c r="W829" s="0"/>
      <c r="X829" s="0"/>
      <c r="AA829" s="1" t="n">
        <f aca="false">COUNTIF($G829:$X829, "=Yes")</f>
        <v>0</v>
      </c>
      <c r="AMI829" s="0"/>
      <c r="AMJ829" s="0"/>
    </row>
    <row collapsed="false" customFormat="true" customHeight="false" hidden="false" ht="12.65" outlineLevel="0" r="830" s="1">
      <c r="A830" s="3"/>
      <c r="B830" s="3"/>
      <c r="C830" s="3"/>
      <c r="D830" s="3"/>
      <c r="E830" s="3"/>
      <c r="F830" s="1" t="n">
        <f aca="false">COUNTA(G830:AJ830)</f>
        <v>0</v>
      </c>
      <c r="K830" s="0"/>
      <c r="L830" s="0"/>
      <c r="O830" s="0"/>
      <c r="P830" s="0"/>
      <c r="Q830" s="0"/>
      <c r="R830" s="0"/>
      <c r="S830" s="0"/>
      <c r="T830" s="0"/>
      <c r="V830" s="0"/>
      <c r="W830" s="0"/>
      <c r="X830" s="0"/>
      <c r="AMI830" s="0"/>
      <c r="AMJ830" s="0"/>
    </row>
    <row collapsed="false" customFormat="true" customHeight="false" hidden="false" ht="12.65" outlineLevel="0" r="831" s="1">
      <c r="A831" s="3" t="s">
        <v>683</v>
      </c>
      <c r="B831" s="3" t="s">
        <v>752</v>
      </c>
      <c r="C831" s="3" t="n">
        <v>0</v>
      </c>
      <c r="D831" s="3" t="n">
        <v>0</v>
      </c>
      <c r="E831" s="3"/>
      <c r="F831" s="1" t="n">
        <f aca="false">COUNTA(G831:AJ831)</f>
        <v>0</v>
      </c>
      <c r="K831" s="0"/>
      <c r="L831" s="0"/>
      <c r="O831" s="0"/>
      <c r="P831" s="0"/>
      <c r="Q831" s="0"/>
      <c r="R831" s="0"/>
      <c r="S831" s="0"/>
      <c r="T831" s="0"/>
      <c r="V831" s="0"/>
      <c r="W831" s="0"/>
      <c r="X831" s="0"/>
      <c r="AMI831" s="0"/>
      <c r="AMJ831" s="0"/>
    </row>
    <row collapsed="false" customFormat="true" customHeight="false" hidden="false" ht="12.65" outlineLevel="0" r="832" s="1">
      <c r="A832" s="3" t="s">
        <v>683</v>
      </c>
      <c r="B832" s="3" t="s">
        <v>752</v>
      </c>
      <c r="C832" s="3" t="n">
        <v>3</v>
      </c>
      <c r="D832" s="3" t="s">
        <v>8</v>
      </c>
      <c r="E832" s="3" t="n">
        <v>1</v>
      </c>
      <c r="F832" s="1" t="n">
        <f aca="false">COUNTA(G832:AJ832)</f>
        <v>2</v>
      </c>
      <c r="K832" s="0"/>
      <c r="L832" s="0" t="s">
        <v>1284</v>
      </c>
      <c r="O832" s="0"/>
      <c r="P832" s="0"/>
      <c r="Q832" s="0"/>
      <c r="R832" s="0"/>
      <c r="S832" s="0"/>
      <c r="T832" s="0"/>
      <c r="V832" s="0"/>
      <c r="W832" s="0"/>
      <c r="X832" s="0"/>
      <c r="AA832" s="1" t="n">
        <f aca="false">COUNTIF($G832:$X832, "=Yes")</f>
        <v>1</v>
      </c>
      <c r="AMI832" s="0"/>
      <c r="AMJ832" s="0"/>
    </row>
    <row collapsed="false" customFormat="true" customHeight="false" hidden="false" ht="12.65" outlineLevel="0" r="833" s="1">
      <c r="A833" s="3" t="s">
        <v>683</v>
      </c>
      <c r="B833" s="3" t="s">
        <v>752</v>
      </c>
      <c r="C833" s="3" t="n">
        <v>3</v>
      </c>
      <c r="D833" s="3" t="s">
        <v>8</v>
      </c>
      <c r="E833" s="3" t="n">
        <v>2</v>
      </c>
      <c r="F833" s="1" t="n">
        <f aca="false">COUNTA(G833:AJ833)</f>
        <v>2</v>
      </c>
      <c r="K833" s="0"/>
      <c r="L833" s="0" t="s">
        <v>1284</v>
      </c>
      <c r="O833" s="0"/>
      <c r="P833" s="0"/>
      <c r="Q833" s="0"/>
      <c r="R833" s="0"/>
      <c r="S833" s="0"/>
      <c r="T833" s="0"/>
      <c r="V833" s="0"/>
      <c r="W833" s="0"/>
      <c r="X833" s="0"/>
      <c r="AA833" s="1" t="n">
        <f aca="false">COUNTIF($G833:$X833, "=Yes")</f>
        <v>1</v>
      </c>
      <c r="AMI833" s="0"/>
      <c r="AMJ833" s="0"/>
    </row>
    <row collapsed="false" customFormat="true" customHeight="false" hidden="false" ht="12.65" outlineLevel="0" r="834" s="1">
      <c r="A834" s="3"/>
      <c r="B834" s="3"/>
      <c r="C834" s="3"/>
      <c r="D834" s="3"/>
      <c r="E834" s="3"/>
      <c r="F834" s="1" t="n">
        <f aca="false">COUNTA(G834:AJ834)</f>
        <v>0</v>
      </c>
      <c r="K834" s="0"/>
      <c r="L834" s="0"/>
      <c r="O834" s="0"/>
      <c r="P834" s="0"/>
      <c r="Q834" s="0"/>
      <c r="R834" s="0"/>
      <c r="S834" s="0"/>
      <c r="T834" s="0"/>
      <c r="V834" s="0"/>
      <c r="W834" s="0"/>
      <c r="X834" s="0"/>
      <c r="AMI834" s="0"/>
      <c r="AMJ834" s="0"/>
    </row>
    <row collapsed="false" customFormat="true" customHeight="false" hidden="false" ht="12.65" outlineLevel="0" r="835" s="1">
      <c r="A835" s="3" t="s">
        <v>755</v>
      </c>
      <c r="B835" s="3" t="s">
        <v>647</v>
      </c>
      <c r="C835" s="3" t="n">
        <v>0</v>
      </c>
      <c r="D835" s="3" t="n">
        <v>0</v>
      </c>
      <c r="E835" s="3"/>
      <c r="F835" s="1" t="n">
        <f aca="false">COUNTA(G835:AJ835)</f>
        <v>0</v>
      </c>
      <c r="K835" s="0"/>
      <c r="L835" s="0"/>
      <c r="O835" s="0"/>
      <c r="P835" s="0"/>
      <c r="Q835" s="0"/>
      <c r="R835" s="0"/>
      <c r="S835" s="0"/>
      <c r="T835" s="0"/>
      <c r="V835" s="0"/>
      <c r="W835" s="0"/>
      <c r="X835" s="0"/>
      <c r="AMI835" s="0"/>
      <c r="AMJ835" s="0"/>
    </row>
    <row collapsed="false" customFormat="true" customHeight="false" hidden="false" ht="12.65" outlineLevel="0" r="836" s="1">
      <c r="A836" s="3" t="s">
        <v>755</v>
      </c>
      <c r="B836" s="3" t="s">
        <v>647</v>
      </c>
      <c r="C836" s="3" t="n">
        <v>3</v>
      </c>
      <c r="D836" s="3" t="s">
        <v>8</v>
      </c>
      <c r="E836" s="3" t="n">
        <v>1</v>
      </c>
      <c r="F836" s="1" t="n">
        <f aca="false">COUNTA(G836:AJ836)</f>
        <v>1</v>
      </c>
      <c r="K836" s="0"/>
      <c r="L836" s="0"/>
      <c r="O836" s="0"/>
      <c r="P836" s="0"/>
      <c r="Q836" s="0"/>
      <c r="R836" s="0"/>
      <c r="S836" s="0"/>
      <c r="T836" s="0"/>
      <c r="V836" s="0"/>
      <c r="W836" s="0"/>
      <c r="X836" s="0"/>
      <c r="AA836" s="1" t="n">
        <f aca="false">COUNTIF($G836:$X836, "=Yes")</f>
        <v>0</v>
      </c>
      <c r="AMI836" s="0"/>
      <c r="AMJ836" s="0"/>
    </row>
    <row collapsed="false" customFormat="true" customHeight="false" hidden="false" ht="12.65" outlineLevel="0" r="837" s="1">
      <c r="A837" s="3" t="s">
        <v>755</v>
      </c>
      <c r="B837" s="3" t="s">
        <v>647</v>
      </c>
      <c r="C837" s="3" t="n">
        <v>3</v>
      </c>
      <c r="D837" s="3" t="s">
        <v>8</v>
      </c>
      <c r="E837" s="3" t="n">
        <v>2</v>
      </c>
      <c r="F837" s="1" t="n">
        <f aca="false">COUNTA(G837:AJ837)</f>
        <v>1</v>
      </c>
      <c r="K837" s="0"/>
      <c r="L837" s="0"/>
      <c r="O837" s="0"/>
      <c r="P837" s="0"/>
      <c r="Q837" s="0"/>
      <c r="R837" s="0"/>
      <c r="S837" s="0"/>
      <c r="T837" s="0"/>
      <c r="V837" s="0"/>
      <c r="W837" s="0"/>
      <c r="X837" s="0"/>
      <c r="AA837" s="1" t="n">
        <f aca="false">COUNTIF($G837:$X837, "=Yes")</f>
        <v>0</v>
      </c>
      <c r="AMI837" s="0"/>
      <c r="AMJ837" s="0"/>
    </row>
    <row collapsed="false" customFormat="true" customHeight="false" hidden="false" ht="12.65" outlineLevel="0" r="838" s="1">
      <c r="A838" s="3" t="s">
        <v>755</v>
      </c>
      <c r="B838" s="3" t="s">
        <v>647</v>
      </c>
      <c r="C838" s="3" t="n">
        <v>3</v>
      </c>
      <c r="D838" s="3" t="s">
        <v>12</v>
      </c>
      <c r="E838" s="3" t="n">
        <v>3</v>
      </c>
      <c r="F838" s="1" t="n">
        <f aca="false">COUNTA(G838:AJ838)</f>
        <v>1</v>
      </c>
      <c r="K838" s="0"/>
      <c r="L838" s="0"/>
      <c r="O838" s="0"/>
      <c r="P838" s="0"/>
      <c r="Q838" s="0"/>
      <c r="R838" s="0"/>
      <c r="S838" s="0"/>
      <c r="T838" s="0"/>
      <c r="V838" s="0"/>
      <c r="W838" s="0"/>
      <c r="X838" s="0"/>
      <c r="AA838" s="1" t="n">
        <f aca="false">COUNTIF($G838:$X838, "=Yes")</f>
        <v>0</v>
      </c>
      <c r="AMI838" s="0"/>
      <c r="AMJ838" s="0"/>
    </row>
    <row collapsed="false" customFormat="true" customHeight="false" hidden="false" ht="12.65" outlineLevel="0" r="839" s="1">
      <c r="A839" s="3" t="s">
        <v>755</v>
      </c>
      <c r="B839" s="3" t="s">
        <v>647</v>
      </c>
      <c r="C839" s="3" t="n">
        <v>3</v>
      </c>
      <c r="D839" s="3" t="s">
        <v>8</v>
      </c>
      <c r="E839" s="3" t="n">
        <v>4</v>
      </c>
      <c r="F839" s="1" t="n">
        <f aca="false">COUNTA(G839:AJ839)</f>
        <v>1</v>
      </c>
      <c r="K839" s="0"/>
      <c r="L839" s="0"/>
      <c r="O839" s="0"/>
      <c r="P839" s="0"/>
      <c r="Q839" s="0"/>
      <c r="R839" s="0"/>
      <c r="S839" s="0"/>
      <c r="T839" s="0"/>
      <c r="V839" s="0"/>
      <c r="W839" s="0"/>
      <c r="X839" s="0"/>
      <c r="AA839" s="1" t="n">
        <f aca="false">COUNTIF($G839:$X839, "=Yes")</f>
        <v>0</v>
      </c>
      <c r="AMI839" s="0"/>
      <c r="AMJ839" s="0"/>
    </row>
    <row collapsed="false" customFormat="true" customHeight="false" hidden="false" ht="12.65" outlineLevel="0" r="840" s="1">
      <c r="A840" s="3"/>
      <c r="B840" s="3"/>
      <c r="C840" s="3"/>
      <c r="D840" s="3"/>
      <c r="E840" s="3"/>
      <c r="F840" s="1" t="n">
        <f aca="false">COUNTA(G840:AJ840)</f>
        <v>0</v>
      </c>
      <c r="K840" s="0"/>
      <c r="L840" s="0"/>
      <c r="O840" s="0"/>
      <c r="P840" s="0"/>
      <c r="Q840" s="0"/>
      <c r="R840" s="0"/>
      <c r="S840" s="0"/>
      <c r="T840" s="0"/>
      <c r="V840" s="0"/>
      <c r="W840" s="0"/>
      <c r="X840" s="0"/>
      <c r="AMI840" s="0"/>
      <c r="AMJ840" s="0"/>
    </row>
    <row collapsed="false" customFormat="true" customHeight="false" hidden="false" ht="12.65" outlineLevel="0" r="841" s="1">
      <c r="A841" s="3" t="s">
        <v>755</v>
      </c>
      <c r="B841" s="3" t="s">
        <v>760</v>
      </c>
      <c r="C841" s="3" t="n">
        <v>0</v>
      </c>
      <c r="D841" s="3" t="n">
        <v>0</v>
      </c>
      <c r="E841" s="3"/>
      <c r="F841" s="1" t="n">
        <f aca="false">COUNTA(G841:AJ841)</f>
        <v>0</v>
      </c>
      <c r="K841" s="0"/>
      <c r="L841" s="0"/>
      <c r="O841" s="0"/>
      <c r="P841" s="0"/>
      <c r="Q841" s="0"/>
      <c r="R841" s="0"/>
      <c r="S841" s="0"/>
      <c r="T841" s="0"/>
      <c r="V841" s="0"/>
      <c r="W841" s="0"/>
      <c r="X841" s="0"/>
      <c r="AMI841" s="0"/>
      <c r="AMJ841" s="0"/>
    </row>
    <row collapsed="false" customFormat="true" customHeight="false" hidden="false" ht="12.65" outlineLevel="0" r="842" s="1">
      <c r="A842" s="3" t="s">
        <v>755</v>
      </c>
      <c r="B842" s="3" t="s">
        <v>760</v>
      </c>
      <c r="C842" s="3" t="n">
        <v>3</v>
      </c>
      <c r="D842" s="3" t="s">
        <v>12</v>
      </c>
      <c r="E842" s="3" t="n">
        <v>1</v>
      </c>
      <c r="F842" s="1" t="n">
        <f aca="false">COUNTA(G842:AJ842)</f>
        <v>2</v>
      </c>
      <c r="K842" s="0"/>
      <c r="L842" s="0"/>
      <c r="O842" s="0"/>
      <c r="P842" s="0" t="s">
        <v>1284</v>
      </c>
      <c r="Q842" s="0"/>
      <c r="R842" s="0"/>
      <c r="S842" s="0"/>
      <c r="T842" s="0"/>
      <c r="V842" s="0"/>
      <c r="W842" s="0"/>
      <c r="X842" s="0"/>
      <c r="AA842" s="1" t="n">
        <f aca="false">COUNTIF($G842:$X842, "=Yes")</f>
        <v>1</v>
      </c>
      <c r="AMI842" s="0"/>
      <c r="AMJ842" s="0"/>
    </row>
    <row collapsed="false" customFormat="true" customHeight="false" hidden="false" ht="12.65" outlineLevel="0" r="843" s="1">
      <c r="A843" s="3" t="s">
        <v>755</v>
      </c>
      <c r="B843" s="3" t="s">
        <v>760</v>
      </c>
      <c r="C843" s="3" t="n">
        <v>3</v>
      </c>
      <c r="D843" s="3" t="s">
        <v>8</v>
      </c>
      <c r="E843" s="3" t="n">
        <v>2</v>
      </c>
      <c r="F843" s="1" t="n">
        <f aca="false">COUNTA(G843:AJ843)</f>
        <v>2</v>
      </c>
      <c r="K843" s="0"/>
      <c r="L843" s="0"/>
      <c r="O843" s="0"/>
      <c r="P843" s="0" t="s">
        <v>1284</v>
      </c>
      <c r="Q843" s="0"/>
      <c r="R843" s="0"/>
      <c r="S843" s="0"/>
      <c r="T843" s="0"/>
      <c r="V843" s="0"/>
      <c r="W843" s="0"/>
      <c r="X843" s="0"/>
      <c r="AA843" s="1" t="n">
        <f aca="false">COUNTIF($G843:$X843, "=Yes")</f>
        <v>1</v>
      </c>
      <c r="AMI843" s="0"/>
      <c r="AMJ843" s="0"/>
    </row>
    <row collapsed="false" customFormat="true" customHeight="false" hidden="false" ht="12.65" outlineLevel="0" r="844" s="1">
      <c r="A844" s="3" t="s">
        <v>755</v>
      </c>
      <c r="B844" s="3" t="s">
        <v>760</v>
      </c>
      <c r="C844" s="3" t="n">
        <v>3</v>
      </c>
      <c r="D844" s="3" t="s">
        <v>10</v>
      </c>
      <c r="E844" s="3" t="n">
        <v>3</v>
      </c>
      <c r="F844" s="1" t="n">
        <f aca="false">COUNTA(G844:AJ844)</f>
        <v>1</v>
      </c>
      <c r="K844" s="0"/>
      <c r="L844" s="0"/>
      <c r="O844" s="0"/>
      <c r="P844" s="0"/>
      <c r="Q844" s="0"/>
      <c r="R844" s="0"/>
      <c r="S844" s="0"/>
      <c r="T844" s="0"/>
      <c r="V844" s="0"/>
      <c r="W844" s="0"/>
      <c r="X844" s="0"/>
      <c r="AA844" s="1" t="n">
        <f aca="false">COUNTIF($G844:$X844, "=Yes")</f>
        <v>0</v>
      </c>
      <c r="AMI844" s="0"/>
      <c r="AMJ844" s="0"/>
    </row>
    <row collapsed="false" customFormat="true" customHeight="false" hidden="false" ht="12.65" outlineLevel="0" r="845" s="1">
      <c r="A845" s="3" t="s">
        <v>755</v>
      </c>
      <c r="B845" s="3" t="s">
        <v>760</v>
      </c>
      <c r="C845" s="3" t="n">
        <v>3</v>
      </c>
      <c r="D845" s="3" t="s">
        <v>8</v>
      </c>
      <c r="E845" s="3" t="n">
        <v>4</v>
      </c>
      <c r="F845" s="1" t="n">
        <f aca="false">COUNTA(G845:AJ845)</f>
        <v>1</v>
      </c>
      <c r="K845" s="0"/>
      <c r="L845" s="0"/>
      <c r="O845" s="0"/>
      <c r="P845" s="0"/>
      <c r="Q845" s="0"/>
      <c r="R845" s="0"/>
      <c r="S845" s="0"/>
      <c r="T845" s="0"/>
      <c r="V845" s="0"/>
      <c r="W845" s="0"/>
      <c r="X845" s="0"/>
      <c r="AA845" s="1" t="n">
        <f aca="false">COUNTIF($G845:$X845, "=Yes")</f>
        <v>0</v>
      </c>
      <c r="AMI845" s="0"/>
      <c r="AMJ845" s="0"/>
    </row>
    <row collapsed="false" customFormat="true" customHeight="false" hidden="false" ht="12.65" outlineLevel="0" r="846" s="1">
      <c r="A846" s="3" t="s">
        <v>755</v>
      </c>
      <c r="B846" s="3" t="s">
        <v>760</v>
      </c>
      <c r="C846" s="3" t="n">
        <v>3</v>
      </c>
      <c r="D846" s="3" t="s">
        <v>10</v>
      </c>
      <c r="E846" s="3" t="n">
        <v>5</v>
      </c>
      <c r="F846" s="1" t="n">
        <f aca="false">COUNTA(G846:AJ846)</f>
        <v>1</v>
      </c>
      <c r="K846" s="0"/>
      <c r="L846" s="0"/>
      <c r="O846" s="0"/>
      <c r="P846" s="0"/>
      <c r="Q846" s="0"/>
      <c r="R846" s="0"/>
      <c r="S846" s="0"/>
      <c r="T846" s="0"/>
      <c r="V846" s="0"/>
      <c r="W846" s="0"/>
      <c r="X846" s="0"/>
      <c r="AA846" s="1" t="n">
        <f aca="false">COUNTIF($G846:$X846, "=Yes")</f>
        <v>0</v>
      </c>
      <c r="AMI846" s="0"/>
      <c r="AMJ846" s="0"/>
    </row>
    <row collapsed="false" customFormat="true" customHeight="false" hidden="false" ht="12.65" outlineLevel="0" r="847" s="1">
      <c r="A847" s="3" t="s">
        <v>755</v>
      </c>
      <c r="B847" s="3" t="s">
        <v>760</v>
      </c>
      <c r="C847" s="3" t="n">
        <v>3</v>
      </c>
      <c r="D847" s="3" t="s">
        <v>8</v>
      </c>
      <c r="E847" s="3" t="n">
        <v>6</v>
      </c>
      <c r="F847" s="1" t="n">
        <f aca="false">COUNTA(G847:AJ847)</f>
        <v>1</v>
      </c>
      <c r="K847" s="0"/>
      <c r="L847" s="0"/>
      <c r="O847" s="0"/>
      <c r="P847" s="0"/>
      <c r="Q847" s="0"/>
      <c r="R847" s="0"/>
      <c r="S847" s="0"/>
      <c r="T847" s="0"/>
      <c r="V847" s="0"/>
      <c r="W847" s="0"/>
      <c r="X847" s="0"/>
      <c r="AA847" s="1" t="n">
        <f aca="false">COUNTIF($G847:$X847, "=Yes")</f>
        <v>0</v>
      </c>
      <c r="AMI847" s="0"/>
      <c r="AMJ847" s="0"/>
    </row>
    <row collapsed="false" customFormat="true" customHeight="false" hidden="false" ht="12.65" outlineLevel="0" r="848" s="1">
      <c r="A848" s="3"/>
      <c r="B848" s="3"/>
      <c r="C848" s="3"/>
      <c r="D848" s="3"/>
      <c r="E848" s="3"/>
      <c r="F848" s="1" t="n">
        <f aca="false">COUNTA(G848:AJ848)</f>
        <v>0</v>
      </c>
      <c r="K848" s="0"/>
      <c r="L848" s="0"/>
      <c r="O848" s="0"/>
      <c r="P848" s="0"/>
      <c r="Q848" s="0"/>
      <c r="R848" s="0"/>
      <c r="S848" s="0"/>
      <c r="T848" s="0"/>
      <c r="V848" s="0"/>
      <c r="W848" s="0"/>
      <c r="X848" s="0"/>
      <c r="AMI848" s="0"/>
      <c r="AMJ848" s="0"/>
    </row>
    <row collapsed="false" customFormat="true" customHeight="false" hidden="false" ht="12.65" outlineLevel="0" r="849" s="1">
      <c r="A849" s="3" t="s">
        <v>755</v>
      </c>
      <c r="B849" s="3" t="s">
        <v>767</v>
      </c>
      <c r="C849" s="3" t="n">
        <v>0</v>
      </c>
      <c r="D849" s="3" t="n">
        <v>0</v>
      </c>
      <c r="E849" s="3"/>
      <c r="F849" s="1" t="n">
        <f aca="false">COUNTA(G849:AJ849)</f>
        <v>0</v>
      </c>
      <c r="K849" s="0"/>
      <c r="L849" s="0"/>
      <c r="O849" s="0"/>
      <c r="P849" s="0"/>
      <c r="Q849" s="0"/>
      <c r="R849" s="0"/>
      <c r="S849" s="0"/>
      <c r="T849" s="0"/>
      <c r="V849" s="0"/>
      <c r="W849" s="0"/>
      <c r="X849" s="0"/>
      <c r="AMI849" s="0"/>
      <c r="AMJ849" s="0"/>
    </row>
    <row collapsed="false" customFormat="true" customHeight="false" hidden="false" ht="12.65" outlineLevel="0" r="850" s="1">
      <c r="A850" s="3" t="s">
        <v>755</v>
      </c>
      <c r="B850" s="3" t="s">
        <v>767</v>
      </c>
      <c r="C850" s="3" t="n">
        <v>3</v>
      </c>
      <c r="D850" s="3" t="s">
        <v>12</v>
      </c>
      <c r="E850" s="3" t="n">
        <v>1</v>
      </c>
      <c r="F850" s="1" t="n">
        <f aca="false">COUNTA(G850:AJ850)</f>
        <v>1</v>
      </c>
      <c r="K850" s="0"/>
      <c r="L850" s="0"/>
      <c r="O850" s="0"/>
      <c r="P850" s="0"/>
      <c r="Q850" s="0"/>
      <c r="R850" s="0"/>
      <c r="S850" s="0"/>
      <c r="T850" s="0"/>
      <c r="V850" s="0"/>
      <c r="W850" s="0"/>
      <c r="X850" s="0"/>
      <c r="AA850" s="1" t="n">
        <f aca="false">COUNTIF($G850:$X850, "=Yes")</f>
        <v>0</v>
      </c>
      <c r="AMI850" s="0"/>
      <c r="AMJ850" s="0"/>
    </row>
    <row collapsed="false" customFormat="true" customHeight="false" hidden="false" ht="12.65" outlineLevel="0" r="851" s="1">
      <c r="A851" s="3" t="s">
        <v>755</v>
      </c>
      <c r="B851" s="3" t="s">
        <v>767</v>
      </c>
      <c r="C851" s="3" t="n">
        <v>3</v>
      </c>
      <c r="D851" s="3" t="s">
        <v>8</v>
      </c>
      <c r="E851" s="3" t="n">
        <v>2</v>
      </c>
      <c r="F851" s="1" t="n">
        <f aca="false">COUNTA(G851:AJ851)</f>
        <v>1</v>
      </c>
      <c r="K851" s="0"/>
      <c r="L851" s="0"/>
      <c r="O851" s="0"/>
      <c r="P851" s="0"/>
      <c r="Q851" s="0"/>
      <c r="R851" s="0"/>
      <c r="S851" s="0"/>
      <c r="T851" s="0"/>
      <c r="V851" s="0"/>
      <c r="W851" s="0"/>
      <c r="X851" s="0"/>
      <c r="AA851" s="1" t="n">
        <f aca="false">COUNTIF($G851:$X851, "=Yes")</f>
        <v>0</v>
      </c>
      <c r="AMI851" s="0"/>
      <c r="AMJ851" s="0"/>
    </row>
    <row collapsed="false" customFormat="true" customHeight="false" hidden="false" ht="12.65" outlineLevel="0" r="852" s="1">
      <c r="A852" s="3" t="s">
        <v>755</v>
      </c>
      <c r="B852" s="3" t="s">
        <v>767</v>
      </c>
      <c r="C852" s="3" t="n">
        <v>3</v>
      </c>
      <c r="D852" s="3" t="s">
        <v>8</v>
      </c>
      <c r="E852" s="3" t="n">
        <v>3</v>
      </c>
      <c r="F852" s="1" t="n">
        <f aca="false">COUNTA(G852:AJ852)</f>
        <v>1</v>
      </c>
      <c r="K852" s="0"/>
      <c r="L852" s="0"/>
      <c r="O852" s="0"/>
      <c r="P852" s="0"/>
      <c r="Q852" s="0"/>
      <c r="R852" s="0"/>
      <c r="S852" s="0"/>
      <c r="T852" s="0"/>
      <c r="V852" s="0"/>
      <c r="W852" s="0"/>
      <c r="X852" s="0"/>
      <c r="AA852" s="1" t="n">
        <f aca="false">COUNTIF($G852:$X852, "=Yes")</f>
        <v>0</v>
      </c>
      <c r="AMI852" s="0"/>
      <c r="AMJ852" s="0"/>
    </row>
    <row collapsed="false" customFormat="true" customHeight="false" hidden="false" ht="12.65" outlineLevel="0" r="853" s="1">
      <c r="A853" s="3" t="s">
        <v>755</v>
      </c>
      <c r="B853" s="3" t="s">
        <v>767</v>
      </c>
      <c r="C853" s="3" t="n">
        <v>3</v>
      </c>
      <c r="D853" s="3" t="s">
        <v>10</v>
      </c>
      <c r="E853" s="3" t="n">
        <v>4</v>
      </c>
      <c r="F853" s="1" t="n">
        <f aca="false">COUNTA(G853:AJ853)</f>
        <v>1</v>
      </c>
      <c r="K853" s="0"/>
      <c r="L853" s="0"/>
      <c r="O853" s="0"/>
      <c r="P853" s="0"/>
      <c r="Q853" s="0"/>
      <c r="R853" s="0"/>
      <c r="S853" s="0"/>
      <c r="T853" s="0"/>
      <c r="V853" s="0"/>
      <c r="W853" s="0"/>
      <c r="X853" s="0"/>
      <c r="AA853" s="1" t="n">
        <f aca="false">COUNTIF($G853:$X853, "=Yes")</f>
        <v>0</v>
      </c>
      <c r="AMI853" s="0"/>
      <c r="AMJ853" s="0"/>
    </row>
    <row collapsed="false" customFormat="true" customHeight="false" hidden="false" ht="12.65" outlineLevel="0" r="854" s="1">
      <c r="A854" s="3"/>
      <c r="B854" s="3"/>
      <c r="C854" s="3"/>
      <c r="D854" s="3"/>
      <c r="E854" s="3"/>
      <c r="F854" s="1" t="n">
        <f aca="false">COUNTA(G854:AJ854)</f>
        <v>0</v>
      </c>
      <c r="K854" s="0"/>
      <c r="L854" s="0"/>
      <c r="O854" s="0"/>
      <c r="P854" s="0"/>
      <c r="Q854" s="0"/>
      <c r="R854" s="0"/>
      <c r="S854" s="0"/>
      <c r="T854" s="0"/>
      <c r="V854" s="0"/>
      <c r="W854" s="0"/>
      <c r="X854" s="0"/>
      <c r="AMI854" s="0"/>
      <c r="AMJ854" s="0"/>
    </row>
    <row collapsed="false" customFormat="true" customHeight="false" hidden="false" ht="12.65" outlineLevel="0" r="855" s="1">
      <c r="A855" s="3" t="s">
        <v>755</v>
      </c>
      <c r="B855" s="3" t="s">
        <v>772</v>
      </c>
      <c r="C855" s="3" t="n">
        <v>0</v>
      </c>
      <c r="D855" s="3" t="n">
        <v>0</v>
      </c>
      <c r="E855" s="3"/>
      <c r="F855" s="1" t="n">
        <f aca="false">COUNTA(G855:AJ855)</f>
        <v>0</v>
      </c>
      <c r="K855" s="0"/>
      <c r="L855" s="0"/>
      <c r="O855" s="0"/>
      <c r="P855" s="0"/>
      <c r="Q855" s="0"/>
      <c r="R855" s="0"/>
      <c r="S855" s="0"/>
      <c r="T855" s="0"/>
      <c r="V855" s="0"/>
      <c r="W855" s="0"/>
      <c r="X855" s="0"/>
      <c r="AMI855" s="0"/>
      <c r="AMJ855" s="0"/>
    </row>
    <row collapsed="false" customFormat="true" customHeight="false" hidden="false" ht="12.65" outlineLevel="0" r="856" s="1">
      <c r="A856" s="3" t="s">
        <v>755</v>
      </c>
      <c r="B856" s="3" t="s">
        <v>772</v>
      </c>
      <c r="C856" s="3" t="n">
        <v>3</v>
      </c>
      <c r="D856" s="3" t="s">
        <v>12</v>
      </c>
      <c r="E856" s="3" t="n">
        <v>1</v>
      </c>
      <c r="F856" s="1" t="n">
        <f aca="false">COUNTA(G856:AJ856)</f>
        <v>1</v>
      </c>
      <c r="K856" s="0"/>
      <c r="L856" s="0"/>
      <c r="O856" s="0"/>
      <c r="P856" s="0"/>
      <c r="Q856" s="0"/>
      <c r="R856" s="0"/>
      <c r="S856" s="0"/>
      <c r="T856" s="0"/>
      <c r="V856" s="0"/>
      <c r="W856" s="0"/>
      <c r="X856" s="0"/>
      <c r="AA856" s="1" t="n">
        <f aca="false">COUNTIF($G856:$X856, "=Yes")</f>
        <v>0</v>
      </c>
      <c r="AMI856" s="0"/>
      <c r="AMJ856" s="0"/>
    </row>
    <row collapsed="false" customFormat="true" customHeight="false" hidden="false" ht="12.65" outlineLevel="0" r="857" s="1">
      <c r="A857" s="3" t="s">
        <v>755</v>
      </c>
      <c r="B857" s="3" t="s">
        <v>772</v>
      </c>
      <c r="C857" s="3" t="n">
        <v>3</v>
      </c>
      <c r="D857" s="3" t="s">
        <v>10</v>
      </c>
      <c r="E857" s="3" t="n">
        <v>2</v>
      </c>
      <c r="F857" s="1" t="n">
        <f aca="false">COUNTA(G857:AJ857)</f>
        <v>2</v>
      </c>
      <c r="K857" s="0"/>
      <c r="L857" s="0"/>
      <c r="O857" s="0"/>
      <c r="P857" s="0"/>
      <c r="Q857" s="1" t="s">
        <v>1284</v>
      </c>
      <c r="R857" s="0"/>
      <c r="S857" s="0"/>
      <c r="T857" s="0"/>
      <c r="V857" s="0"/>
      <c r="W857" s="0"/>
      <c r="X857" s="0"/>
      <c r="AA857" s="1" t="n">
        <f aca="false">COUNTIF($G857:$X857, "=Yes")</f>
        <v>1</v>
      </c>
      <c r="AMI857" s="0"/>
      <c r="AMJ857" s="0"/>
    </row>
    <row collapsed="false" customFormat="true" customHeight="false" hidden="false" ht="12.65" outlineLevel="0" r="858" s="1">
      <c r="A858" s="3" t="s">
        <v>755</v>
      </c>
      <c r="B858" s="3" t="s">
        <v>772</v>
      </c>
      <c r="C858" s="3" t="n">
        <v>3</v>
      </c>
      <c r="D858" s="3" t="s">
        <v>8</v>
      </c>
      <c r="E858" s="3" t="n">
        <v>3</v>
      </c>
      <c r="F858" s="1" t="n">
        <f aca="false">COUNTA(G858:AJ858)</f>
        <v>1</v>
      </c>
      <c r="K858" s="0"/>
      <c r="L858" s="0"/>
      <c r="O858" s="0"/>
      <c r="P858" s="0"/>
      <c r="Q858" s="0"/>
      <c r="R858" s="0"/>
      <c r="S858" s="0"/>
      <c r="T858" s="0"/>
      <c r="V858" s="0"/>
      <c r="W858" s="0"/>
      <c r="X858" s="0"/>
      <c r="AA858" s="1" t="n">
        <f aca="false">COUNTIF($G858:$X858, "=Yes")</f>
        <v>0</v>
      </c>
      <c r="AMI858" s="0"/>
      <c r="AMJ858" s="0"/>
    </row>
    <row collapsed="false" customFormat="true" customHeight="false" hidden="false" ht="12.65" outlineLevel="0" r="859" s="1">
      <c r="A859" s="3"/>
      <c r="B859" s="3"/>
      <c r="C859" s="3"/>
      <c r="D859" s="3"/>
      <c r="E859" s="3"/>
      <c r="F859" s="1" t="n">
        <f aca="false">COUNTA(G859:AJ859)</f>
        <v>0</v>
      </c>
      <c r="K859" s="0"/>
      <c r="L859" s="0"/>
      <c r="O859" s="0"/>
      <c r="P859" s="0"/>
      <c r="Q859" s="0"/>
      <c r="R859" s="0"/>
      <c r="S859" s="0"/>
      <c r="T859" s="0"/>
      <c r="V859" s="0"/>
      <c r="W859" s="0"/>
      <c r="X859" s="0"/>
      <c r="AMI859" s="0"/>
      <c r="AMJ859" s="0"/>
    </row>
    <row collapsed="false" customFormat="true" customHeight="false" hidden="false" ht="12.65" outlineLevel="0" r="860" s="1">
      <c r="A860" s="3" t="s">
        <v>755</v>
      </c>
      <c r="B860" s="3" t="s">
        <v>776</v>
      </c>
      <c r="C860" s="3" t="n">
        <v>0</v>
      </c>
      <c r="D860" s="3" t="n">
        <v>0</v>
      </c>
      <c r="E860" s="3"/>
      <c r="F860" s="1" t="n">
        <f aca="false">COUNTA(G860:AJ860)</f>
        <v>0</v>
      </c>
      <c r="K860" s="0"/>
      <c r="L860" s="0"/>
      <c r="O860" s="0"/>
      <c r="P860" s="0"/>
      <c r="Q860" s="0"/>
      <c r="R860" s="0"/>
      <c r="S860" s="0"/>
      <c r="T860" s="0"/>
      <c r="V860" s="0"/>
      <c r="W860" s="0"/>
      <c r="X860" s="0"/>
      <c r="AMI860" s="0"/>
      <c r="AMJ860" s="0"/>
    </row>
    <row collapsed="false" customFormat="true" customHeight="false" hidden="false" ht="12.65" outlineLevel="0" r="861" s="1">
      <c r="A861" s="3" t="s">
        <v>755</v>
      </c>
      <c r="B861" s="3" t="s">
        <v>776</v>
      </c>
      <c r="C861" s="3" t="n">
        <v>3</v>
      </c>
      <c r="D861" s="3" t="s">
        <v>12</v>
      </c>
      <c r="E861" s="3" t="n">
        <v>1</v>
      </c>
      <c r="F861" s="1" t="n">
        <f aca="false">COUNTA(G861:AJ861)</f>
        <v>1</v>
      </c>
      <c r="K861" s="0"/>
      <c r="L861" s="0"/>
      <c r="O861" s="0"/>
      <c r="P861" s="0"/>
      <c r="Q861" s="0"/>
      <c r="R861" s="0"/>
      <c r="S861" s="0"/>
      <c r="T861" s="0"/>
      <c r="V861" s="0"/>
      <c r="W861" s="0"/>
      <c r="X861" s="0"/>
      <c r="AA861" s="1" t="n">
        <f aca="false">COUNTIF($G861:$X861, "=Yes")</f>
        <v>0</v>
      </c>
      <c r="AMI861" s="0"/>
      <c r="AMJ861" s="0"/>
    </row>
    <row collapsed="false" customFormat="true" customHeight="false" hidden="false" ht="12.65" outlineLevel="0" r="862" s="1">
      <c r="A862" s="3" t="s">
        <v>755</v>
      </c>
      <c r="B862" s="3" t="s">
        <v>776</v>
      </c>
      <c r="C862" s="3" t="n">
        <v>3</v>
      </c>
      <c r="D862" s="3" t="s">
        <v>8</v>
      </c>
      <c r="E862" s="3" t="n">
        <v>2</v>
      </c>
      <c r="F862" s="1" t="n">
        <f aca="false">COUNTA(G862:AJ862)</f>
        <v>1</v>
      </c>
      <c r="K862" s="0"/>
      <c r="L862" s="0"/>
      <c r="O862" s="0"/>
      <c r="P862" s="0"/>
      <c r="Q862" s="0"/>
      <c r="R862" s="0"/>
      <c r="S862" s="0"/>
      <c r="T862" s="0"/>
      <c r="V862" s="0"/>
      <c r="W862" s="0"/>
      <c r="X862" s="0"/>
      <c r="AA862" s="1" t="n">
        <f aca="false">COUNTIF($G862:$X862, "=Yes")</f>
        <v>0</v>
      </c>
      <c r="AMI862" s="0"/>
      <c r="AMJ862" s="0"/>
    </row>
    <row collapsed="false" customFormat="true" customHeight="false" hidden="false" ht="12.65" outlineLevel="0" r="863" s="1">
      <c r="A863" s="3" t="s">
        <v>755</v>
      </c>
      <c r="B863" s="3" t="s">
        <v>776</v>
      </c>
      <c r="C863" s="3" t="n">
        <v>3</v>
      </c>
      <c r="D863" s="3" t="s">
        <v>10</v>
      </c>
      <c r="E863" s="3" t="n">
        <v>3</v>
      </c>
      <c r="F863" s="1" t="n">
        <f aca="false">COUNTA(G863:AJ863)</f>
        <v>1</v>
      </c>
      <c r="K863" s="0"/>
      <c r="L863" s="0"/>
      <c r="O863" s="0"/>
      <c r="P863" s="0"/>
      <c r="Q863" s="0"/>
      <c r="R863" s="0"/>
      <c r="S863" s="0"/>
      <c r="T863" s="0"/>
      <c r="V863" s="0"/>
      <c r="W863" s="0"/>
      <c r="X863" s="0"/>
      <c r="AA863" s="1" t="n">
        <f aca="false">COUNTIF($G863:$X863, "=Yes")</f>
        <v>0</v>
      </c>
      <c r="AMI863" s="0"/>
      <c r="AMJ863" s="0"/>
    </row>
    <row collapsed="false" customFormat="true" customHeight="false" hidden="false" ht="12.65" outlineLevel="0" r="864" s="1">
      <c r="A864" s="3"/>
      <c r="B864" s="3"/>
      <c r="C864" s="3"/>
      <c r="D864" s="3"/>
      <c r="E864" s="3"/>
      <c r="F864" s="1" t="n">
        <f aca="false">COUNTA(G864:AJ864)</f>
        <v>0</v>
      </c>
      <c r="K864" s="0"/>
      <c r="L864" s="0"/>
      <c r="O864" s="0"/>
      <c r="P864" s="0"/>
      <c r="Q864" s="0"/>
      <c r="R864" s="0"/>
      <c r="S864" s="0"/>
      <c r="T864" s="0"/>
      <c r="V864" s="0"/>
      <c r="W864" s="0"/>
      <c r="X864" s="0"/>
      <c r="AMI864" s="0"/>
      <c r="AMJ864" s="0"/>
    </row>
    <row collapsed="false" customFormat="true" customHeight="false" hidden="false" ht="12.65" outlineLevel="0" r="865" s="1">
      <c r="A865" s="3" t="s">
        <v>780</v>
      </c>
      <c r="B865" s="3" t="s">
        <v>781</v>
      </c>
      <c r="C865" s="3" t="n">
        <v>2</v>
      </c>
      <c r="D865" s="3" t="n">
        <v>0</v>
      </c>
      <c r="E865" s="3"/>
      <c r="F865" s="1" t="n">
        <f aca="false">COUNTA(G865:AJ865)</f>
        <v>0</v>
      </c>
      <c r="K865" s="0"/>
      <c r="L865" s="0"/>
      <c r="O865" s="0"/>
      <c r="P865" s="0"/>
      <c r="Q865" s="0"/>
      <c r="R865" s="0"/>
      <c r="S865" s="0"/>
      <c r="T865" s="0"/>
      <c r="V865" s="0"/>
      <c r="W865" s="0"/>
      <c r="X865" s="0"/>
      <c r="AMI865" s="0"/>
      <c r="AMJ865" s="0"/>
    </row>
    <row collapsed="false" customFormat="true" customHeight="false" hidden="false" ht="12.65" outlineLevel="0" r="866" s="1">
      <c r="A866" s="3" t="s">
        <v>780</v>
      </c>
      <c r="B866" s="3" t="s">
        <v>781</v>
      </c>
      <c r="C866" s="3" t="n">
        <v>1</v>
      </c>
      <c r="D866" s="3" t="s">
        <v>8</v>
      </c>
      <c r="E866" s="3" t="n">
        <v>1</v>
      </c>
      <c r="F866" s="1" t="n">
        <f aca="false">COUNTA(G866:AJ866)</f>
        <v>2</v>
      </c>
      <c r="K866" s="0"/>
      <c r="L866" s="0" t="s">
        <v>1284</v>
      </c>
      <c r="O866" s="0"/>
      <c r="P866" s="0"/>
      <c r="Q866" s="0"/>
      <c r="R866" s="0"/>
      <c r="S866" s="0"/>
      <c r="T866" s="0"/>
      <c r="V866" s="0"/>
      <c r="W866" s="0"/>
      <c r="X866" s="0"/>
      <c r="AA866" s="1" t="n">
        <f aca="false">COUNTIF($G866:$X866, "=Yes")</f>
        <v>1</v>
      </c>
      <c r="AMI866" s="0"/>
      <c r="AMJ866" s="0"/>
    </row>
    <row collapsed="false" customFormat="true" customHeight="false" hidden="false" ht="12.65" outlineLevel="0" r="867" s="1">
      <c r="A867" s="3" t="s">
        <v>780</v>
      </c>
      <c r="B867" s="3" t="s">
        <v>781</v>
      </c>
      <c r="C867" s="3" t="n">
        <v>1</v>
      </c>
      <c r="D867" s="3" t="s">
        <v>8</v>
      </c>
      <c r="E867" s="3" t="n">
        <v>2</v>
      </c>
      <c r="F867" s="1" t="n">
        <f aca="false">COUNTA(G867:AJ867)</f>
        <v>2</v>
      </c>
      <c r="K867" s="0"/>
      <c r="L867" s="0" t="s">
        <v>1284</v>
      </c>
      <c r="O867" s="0"/>
      <c r="P867" s="0"/>
      <c r="Q867" s="0"/>
      <c r="R867" s="0"/>
      <c r="S867" s="0"/>
      <c r="T867" s="0"/>
      <c r="V867" s="0"/>
      <c r="W867" s="0"/>
      <c r="X867" s="0"/>
      <c r="AA867" s="1" t="n">
        <f aca="false">COUNTIF($G867:$X867, "=Yes")</f>
        <v>1</v>
      </c>
      <c r="AMI867" s="0"/>
      <c r="AMJ867" s="0"/>
    </row>
    <row collapsed="false" customFormat="true" customHeight="false" hidden="false" ht="12.65" outlineLevel="0" r="868" s="1">
      <c r="A868" s="3" t="s">
        <v>780</v>
      </c>
      <c r="B868" s="3" t="s">
        <v>781</v>
      </c>
      <c r="C868" s="3" t="n">
        <v>1</v>
      </c>
      <c r="D868" s="3" t="s">
        <v>8</v>
      </c>
      <c r="E868" s="3" t="n">
        <v>3</v>
      </c>
      <c r="F868" s="1" t="n">
        <f aca="false">COUNTA(G868:AJ868)</f>
        <v>2</v>
      </c>
      <c r="K868" s="0"/>
      <c r="L868" s="0" t="s">
        <v>1284</v>
      </c>
      <c r="O868" s="0"/>
      <c r="P868" s="0"/>
      <c r="Q868" s="0"/>
      <c r="R868" s="0"/>
      <c r="S868" s="0"/>
      <c r="T868" s="0"/>
      <c r="V868" s="0"/>
      <c r="W868" s="0"/>
      <c r="X868" s="0"/>
      <c r="AA868" s="1" t="n">
        <f aca="false">COUNTIF($G868:$X868, "=Yes")</f>
        <v>1</v>
      </c>
      <c r="AMI868" s="0"/>
      <c r="AMJ868" s="0"/>
    </row>
    <row collapsed="false" customFormat="true" customHeight="false" hidden="false" ht="12.65" outlineLevel="0" r="869" s="1">
      <c r="A869" s="3"/>
      <c r="B869" s="3"/>
      <c r="C869" s="3"/>
      <c r="D869" s="3"/>
      <c r="E869" s="3"/>
      <c r="F869" s="1" t="n">
        <f aca="false">COUNTA(G869:AJ869)</f>
        <v>0</v>
      </c>
      <c r="K869" s="0"/>
      <c r="L869" s="0"/>
      <c r="O869" s="0"/>
      <c r="P869" s="0"/>
      <c r="Q869" s="0"/>
      <c r="R869" s="0"/>
      <c r="S869" s="0"/>
      <c r="T869" s="0"/>
      <c r="V869" s="0"/>
      <c r="W869" s="0"/>
      <c r="X869" s="0"/>
      <c r="AMI869" s="0"/>
      <c r="AMJ869" s="0"/>
    </row>
    <row collapsed="false" customFormat="true" customHeight="false" hidden="false" ht="12.65" outlineLevel="0" r="870" s="1">
      <c r="A870" s="3" t="s">
        <v>780</v>
      </c>
      <c r="B870" s="3" t="s">
        <v>785</v>
      </c>
      <c r="C870" s="3" t="n">
        <v>1</v>
      </c>
      <c r="D870" s="3" t="n">
        <v>2</v>
      </c>
      <c r="E870" s="3"/>
      <c r="F870" s="1" t="n">
        <f aca="false">COUNTA(G870:AJ870)</f>
        <v>0</v>
      </c>
      <c r="K870" s="0"/>
      <c r="L870" s="0"/>
      <c r="O870" s="0"/>
      <c r="P870" s="0"/>
      <c r="Q870" s="0"/>
      <c r="R870" s="0"/>
      <c r="S870" s="0"/>
      <c r="T870" s="0"/>
      <c r="V870" s="0"/>
      <c r="W870" s="0"/>
      <c r="X870" s="0"/>
      <c r="AMI870" s="0"/>
      <c r="AMJ870" s="0"/>
    </row>
    <row collapsed="false" customFormat="true" customHeight="false" hidden="false" ht="12.65" outlineLevel="0" r="871" s="1">
      <c r="A871" s="3" t="s">
        <v>780</v>
      </c>
      <c r="B871" s="3" t="s">
        <v>785</v>
      </c>
      <c r="C871" s="3" t="n">
        <v>1</v>
      </c>
      <c r="D871" s="3" t="s">
        <v>12</v>
      </c>
      <c r="E871" s="3" t="n">
        <v>1</v>
      </c>
      <c r="F871" s="1" t="n">
        <f aca="false">COUNTA(G871:AJ871)</f>
        <v>2</v>
      </c>
      <c r="K871" s="0"/>
      <c r="L871" s="0" t="s">
        <v>1284</v>
      </c>
      <c r="O871" s="0"/>
      <c r="P871" s="0"/>
      <c r="Q871" s="0"/>
      <c r="R871" s="0"/>
      <c r="S871" s="0"/>
      <c r="T871" s="0"/>
      <c r="V871" s="0"/>
      <c r="W871" s="0"/>
      <c r="X871" s="0"/>
      <c r="AA871" s="1" t="n">
        <f aca="false">COUNTIF($G871:$X871, "=Yes")</f>
        <v>1</v>
      </c>
      <c r="AMI871" s="0"/>
      <c r="AMJ871" s="0"/>
    </row>
    <row collapsed="false" customFormat="true" customHeight="false" hidden="false" ht="12.65" outlineLevel="0" r="872" s="1">
      <c r="A872" s="3" t="s">
        <v>780</v>
      </c>
      <c r="B872" s="3" t="s">
        <v>785</v>
      </c>
      <c r="C872" s="3" t="n">
        <v>2</v>
      </c>
      <c r="D872" s="3" t="s">
        <v>12</v>
      </c>
      <c r="E872" s="3" t="n">
        <v>2</v>
      </c>
      <c r="F872" s="1" t="n">
        <f aca="false">COUNTA(G872:AJ872)</f>
        <v>2</v>
      </c>
      <c r="K872" s="0"/>
      <c r="L872" s="0" t="s">
        <v>1284</v>
      </c>
      <c r="O872" s="0"/>
      <c r="P872" s="0"/>
      <c r="Q872" s="0"/>
      <c r="R872" s="0"/>
      <c r="S872" s="0"/>
      <c r="T872" s="0"/>
      <c r="V872" s="0"/>
      <c r="W872" s="0"/>
      <c r="X872" s="0"/>
      <c r="AA872" s="1" t="n">
        <f aca="false">COUNTIF($G872:$X872, "=Yes")</f>
        <v>1</v>
      </c>
      <c r="AMI872" s="0"/>
      <c r="AMJ872" s="0"/>
    </row>
    <row collapsed="false" customFormat="true" customHeight="false" hidden="false" ht="12.65" outlineLevel="0" r="873" s="1">
      <c r="A873" s="3" t="s">
        <v>780</v>
      </c>
      <c r="B873" s="3" t="s">
        <v>785</v>
      </c>
      <c r="C873" s="3" t="n">
        <v>2</v>
      </c>
      <c r="D873" s="3" t="s">
        <v>12</v>
      </c>
      <c r="E873" s="3" t="n">
        <v>3</v>
      </c>
      <c r="F873" s="1" t="n">
        <f aca="false">COUNTA(G873:AJ873)</f>
        <v>2</v>
      </c>
      <c r="K873" s="0"/>
      <c r="L873" s="0" t="s">
        <v>1284</v>
      </c>
      <c r="O873" s="0"/>
      <c r="P873" s="0"/>
      <c r="Q873" s="0"/>
      <c r="R873" s="0"/>
      <c r="S873" s="0"/>
      <c r="T873" s="0"/>
      <c r="V873" s="0"/>
      <c r="W873" s="0"/>
      <c r="X873" s="0"/>
      <c r="AA873" s="1" t="n">
        <f aca="false">COUNTIF($G873:$X873, "=Yes")</f>
        <v>1</v>
      </c>
      <c r="AMI873" s="0"/>
      <c r="AMJ873" s="0"/>
    </row>
    <row collapsed="false" customFormat="true" customHeight="false" hidden="false" ht="12.65" outlineLevel="0" r="874" s="1">
      <c r="A874" s="3" t="s">
        <v>780</v>
      </c>
      <c r="B874" s="3" t="s">
        <v>785</v>
      </c>
      <c r="C874" s="3" t="n">
        <v>2</v>
      </c>
      <c r="D874" s="3" t="s">
        <v>12</v>
      </c>
      <c r="E874" s="3" t="n">
        <v>4</v>
      </c>
      <c r="F874" s="1" t="n">
        <f aca="false">COUNTA(G874:AJ874)</f>
        <v>2</v>
      </c>
      <c r="K874" s="0"/>
      <c r="L874" s="0" t="s">
        <v>1284</v>
      </c>
      <c r="O874" s="0"/>
      <c r="P874" s="0"/>
      <c r="Q874" s="0"/>
      <c r="R874" s="0"/>
      <c r="S874" s="0"/>
      <c r="T874" s="0"/>
      <c r="V874" s="0"/>
      <c r="W874" s="0"/>
      <c r="X874" s="0"/>
      <c r="AA874" s="1" t="n">
        <f aca="false">COUNTIF($G874:$X874, "=Yes")</f>
        <v>1</v>
      </c>
      <c r="AMI874" s="0"/>
      <c r="AMJ874" s="0"/>
    </row>
    <row collapsed="false" customFormat="true" customHeight="false" hidden="false" ht="12.65" outlineLevel="0" r="875" s="1">
      <c r="A875" s="3"/>
      <c r="B875" s="3"/>
      <c r="C875" s="3"/>
      <c r="D875" s="3"/>
      <c r="E875" s="3"/>
      <c r="F875" s="1" t="n">
        <f aca="false">COUNTA(G875:AJ875)</f>
        <v>0</v>
      </c>
      <c r="K875" s="0"/>
      <c r="L875" s="0"/>
      <c r="O875" s="0"/>
      <c r="P875" s="0"/>
      <c r="Q875" s="0"/>
      <c r="R875" s="0"/>
      <c r="S875" s="0"/>
      <c r="T875" s="0"/>
      <c r="V875" s="0"/>
      <c r="W875" s="0"/>
      <c r="X875" s="0"/>
      <c r="AMI875" s="0"/>
      <c r="AMJ875" s="0"/>
    </row>
    <row collapsed="false" customFormat="true" customHeight="false" hidden="false" ht="12.65" outlineLevel="0" r="876" s="1">
      <c r="A876" s="3" t="s">
        <v>780</v>
      </c>
      <c r="B876" s="3" t="s">
        <v>790</v>
      </c>
      <c r="C876" s="3" t="n">
        <v>1</v>
      </c>
      <c r="D876" s="3" t="n">
        <v>3</v>
      </c>
      <c r="E876" s="3"/>
      <c r="F876" s="1" t="n">
        <f aca="false">COUNTA(G876:AJ876)</f>
        <v>0</v>
      </c>
      <c r="K876" s="0"/>
      <c r="L876" s="0"/>
      <c r="O876" s="0"/>
      <c r="P876" s="0"/>
      <c r="Q876" s="0"/>
      <c r="R876" s="0"/>
      <c r="S876" s="0"/>
      <c r="T876" s="0"/>
      <c r="V876" s="0"/>
      <c r="W876" s="0"/>
      <c r="X876" s="0"/>
      <c r="AMI876" s="0"/>
      <c r="AMJ876" s="0"/>
    </row>
    <row collapsed="false" customFormat="true" customHeight="false" hidden="false" ht="12.65" outlineLevel="0" r="877" s="1">
      <c r="A877" s="3" t="s">
        <v>780</v>
      </c>
      <c r="B877" s="3" t="s">
        <v>790</v>
      </c>
      <c r="C877" s="3" t="n">
        <v>1</v>
      </c>
      <c r="D877" s="3" t="s">
        <v>12</v>
      </c>
      <c r="E877" s="3" t="n">
        <v>1</v>
      </c>
      <c r="F877" s="1" t="n">
        <f aca="false">COUNTA(G877:AJ877)</f>
        <v>2</v>
      </c>
      <c r="K877" s="0"/>
      <c r="L877" s="0" t="s">
        <v>1284</v>
      </c>
      <c r="O877" s="0"/>
      <c r="P877" s="0"/>
      <c r="Q877" s="0"/>
      <c r="R877" s="0"/>
      <c r="S877" s="0"/>
      <c r="T877" s="0"/>
      <c r="V877" s="0"/>
      <c r="W877" s="0"/>
      <c r="X877" s="0"/>
      <c r="AA877" s="1" t="n">
        <f aca="false">COUNTIF($G877:$X877, "=Yes")</f>
        <v>1</v>
      </c>
      <c r="AMI877" s="0"/>
      <c r="AMJ877" s="0"/>
    </row>
    <row collapsed="false" customFormat="true" customHeight="false" hidden="false" ht="12.65" outlineLevel="0" r="878" s="1">
      <c r="A878" s="3" t="s">
        <v>780</v>
      </c>
      <c r="B878" s="3" t="s">
        <v>790</v>
      </c>
      <c r="C878" s="3" t="n">
        <v>2</v>
      </c>
      <c r="D878" s="3" t="s">
        <v>8</v>
      </c>
      <c r="E878" s="3" t="n">
        <v>2</v>
      </c>
      <c r="F878" s="1" t="n">
        <f aca="false">COUNTA(G878:AJ878)</f>
        <v>2</v>
      </c>
      <c r="K878" s="0"/>
      <c r="L878" s="0" t="s">
        <v>1284</v>
      </c>
      <c r="O878" s="0"/>
      <c r="P878" s="0"/>
      <c r="Q878" s="0"/>
      <c r="R878" s="0"/>
      <c r="S878" s="0"/>
      <c r="T878" s="0"/>
      <c r="V878" s="0"/>
      <c r="W878" s="0"/>
      <c r="X878" s="0"/>
      <c r="AA878" s="1" t="n">
        <f aca="false">COUNTIF($G878:$X878, "=Yes")</f>
        <v>1</v>
      </c>
      <c r="AMI878" s="0"/>
      <c r="AMJ878" s="0"/>
    </row>
    <row collapsed="false" customFormat="true" customHeight="false" hidden="false" ht="12.65" outlineLevel="0" r="879" s="1">
      <c r="A879" s="3" t="s">
        <v>780</v>
      </c>
      <c r="B879" s="3" t="s">
        <v>790</v>
      </c>
      <c r="C879" s="3" t="n">
        <v>2</v>
      </c>
      <c r="D879" s="3" t="s">
        <v>12</v>
      </c>
      <c r="E879" s="3" t="n">
        <v>3</v>
      </c>
      <c r="F879" s="1" t="n">
        <f aca="false">COUNTA(G879:AJ879)</f>
        <v>2</v>
      </c>
      <c r="K879" s="0"/>
      <c r="L879" s="0" t="s">
        <v>1284</v>
      </c>
      <c r="O879" s="0"/>
      <c r="P879" s="0"/>
      <c r="Q879" s="0"/>
      <c r="R879" s="0"/>
      <c r="S879" s="0"/>
      <c r="T879" s="0"/>
      <c r="V879" s="0"/>
      <c r="W879" s="0"/>
      <c r="X879" s="0"/>
      <c r="AA879" s="1" t="n">
        <f aca="false">COUNTIF($G879:$X879, "=Yes")</f>
        <v>1</v>
      </c>
      <c r="AMI879" s="0"/>
      <c r="AMJ879" s="0"/>
    </row>
    <row collapsed="false" customFormat="true" customHeight="false" hidden="false" ht="12.65" outlineLevel="0" r="880" s="1">
      <c r="A880" s="3" t="s">
        <v>780</v>
      </c>
      <c r="B880" s="3" t="s">
        <v>790</v>
      </c>
      <c r="C880" s="3" t="n">
        <v>2</v>
      </c>
      <c r="D880" s="3" t="s">
        <v>8</v>
      </c>
      <c r="E880" s="3" t="n">
        <v>4</v>
      </c>
      <c r="F880" s="1" t="n">
        <f aca="false">COUNTA(G880:AJ880)</f>
        <v>1</v>
      </c>
      <c r="K880" s="0"/>
      <c r="L880" s="0"/>
      <c r="O880" s="0"/>
      <c r="P880" s="0"/>
      <c r="Q880" s="0"/>
      <c r="R880" s="0"/>
      <c r="S880" s="0"/>
      <c r="T880" s="0"/>
      <c r="V880" s="0"/>
      <c r="W880" s="0"/>
      <c r="X880" s="0"/>
      <c r="AA880" s="1" t="n">
        <f aca="false">COUNTIF($G880:$X880, "=Yes")</f>
        <v>0</v>
      </c>
      <c r="AMI880" s="0"/>
      <c r="AMJ880" s="0"/>
    </row>
    <row collapsed="false" customFormat="true" customHeight="false" hidden="false" ht="12.65" outlineLevel="0" r="881" s="1">
      <c r="A881" s="3" t="s">
        <v>780</v>
      </c>
      <c r="B881" s="3" t="s">
        <v>790</v>
      </c>
      <c r="C881" s="3" t="n">
        <v>2</v>
      </c>
      <c r="D881" s="3" t="s">
        <v>12</v>
      </c>
      <c r="E881" s="3" t="n">
        <v>5</v>
      </c>
      <c r="F881" s="1" t="n">
        <f aca="false">COUNTA(G881:AJ881)</f>
        <v>2</v>
      </c>
      <c r="K881" s="0"/>
      <c r="L881" s="0" t="s">
        <v>1284</v>
      </c>
      <c r="O881" s="0"/>
      <c r="P881" s="0"/>
      <c r="Q881" s="0"/>
      <c r="R881" s="0"/>
      <c r="S881" s="0"/>
      <c r="T881" s="0"/>
      <c r="V881" s="0"/>
      <c r="W881" s="0"/>
      <c r="X881" s="0"/>
      <c r="AA881" s="1" t="n">
        <f aca="false">COUNTIF($G881:$X881, "=Yes")</f>
        <v>1</v>
      </c>
      <c r="AMI881" s="0"/>
      <c r="AMJ881" s="0"/>
    </row>
    <row collapsed="false" customFormat="true" customHeight="false" hidden="false" ht="12.65" outlineLevel="0" r="882" s="1">
      <c r="A882" s="3" t="s">
        <v>780</v>
      </c>
      <c r="B882" s="3" t="s">
        <v>790</v>
      </c>
      <c r="C882" s="3" t="n">
        <v>2</v>
      </c>
      <c r="D882" s="3" t="s">
        <v>12</v>
      </c>
      <c r="E882" s="3" t="n">
        <v>6</v>
      </c>
      <c r="F882" s="1" t="n">
        <f aca="false">COUNTA(G882:AJ882)</f>
        <v>2</v>
      </c>
      <c r="K882" s="0"/>
      <c r="L882" s="0" t="s">
        <v>1284</v>
      </c>
      <c r="O882" s="0"/>
      <c r="P882" s="0"/>
      <c r="Q882" s="0"/>
      <c r="R882" s="0"/>
      <c r="S882" s="0"/>
      <c r="T882" s="0"/>
      <c r="V882" s="0"/>
      <c r="W882" s="0"/>
      <c r="X882" s="0"/>
      <c r="AA882" s="1" t="n">
        <f aca="false">COUNTIF($G882:$X882, "=Yes")</f>
        <v>1</v>
      </c>
      <c r="AMI882" s="0"/>
      <c r="AMJ882" s="0"/>
    </row>
    <row collapsed="false" customFormat="true" customHeight="false" hidden="false" ht="12.65" outlineLevel="0" r="883" s="1">
      <c r="A883" s="3" t="s">
        <v>780</v>
      </c>
      <c r="B883" s="3" t="s">
        <v>790</v>
      </c>
      <c r="C883" s="3" t="n">
        <v>2</v>
      </c>
      <c r="D883" s="3" t="s">
        <v>8</v>
      </c>
      <c r="E883" s="3" t="n">
        <v>7</v>
      </c>
      <c r="F883" s="1" t="n">
        <f aca="false">COUNTA(G883:AJ883)</f>
        <v>2</v>
      </c>
      <c r="K883" s="0"/>
      <c r="L883" s="0" t="s">
        <v>1284</v>
      </c>
      <c r="O883" s="0"/>
      <c r="P883" s="0"/>
      <c r="Q883" s="0"/>
      <c r="R883" s="0"/>
      <c r="S883" s="0"/>
      <c r="T883" s="0"/>
      <c r="V883" s="0"/>
      <c r="W883" s="0"/>
      <c r="X883" s="0"/>
      <c r="AA883" s="1" t="n">
        <f aca="false">COUNTIF($G883:$X883, "=Yes")</f>
        <v>1</v>
      </c>
      <c r="AMI883" s="0"/>
      <c r="AMJ883" s="0"/>
    </row>
    <row collapsed="false" customFormat="true" customHeight="false" hidden="false" ht="12.65" outlineLevel="0" r="884" s="1">
      <c r="A884" s="3" t="s">
        <v>780</v>
      </c>
      <c r="B884" s="3" t="s">
        <v>790</v>
      </c>
      <c r="C884" s="3" t="n">
        <v>2</v>
      </c>
      <c r="D884" s="3" t="s">
        <v>12</v>
      </c>
      <c r="E884" s="3" t="n">
        <v>8</v>
      </c>
      <c r="F884" s="1" t="n">
        <f aca="false">COUNTA(G884:AJ884)</f>
        <v>1</v>
      </c>
      <c r="K884" s="0"/>
      <c r="L884" s="0"/>
      <c r="O884" s="0"/>
      <c r="P884" s="0"/>
      <c r="Q884" s="0"/>
      <c r="R884" s="0"/>
      <c r="S884" s="0"/>
      <c r="T884" s="0"/>
      <c r="V884" s="0"/>
      <c r="W884" s="0"/>
      <c r="X884" s="0"/>
      <c r="AA884" s="1" t="n">
        <f aca="false">COUNTIF($G884:$X884, "=Yes")</f>
        <v>0</v>
      </c>
      <c r="AMI884" s="0"/>
      <c r="AMJ884" s="0"/>
    </row>
    <row collapsed="false" customFormat="true" customHeight="false" hidden="false" ht="12.65" outlineLevel="0" r="885" s="1">
      <c r="A885" s="3" t="s">
        <v>780</v>
      </c>
      <c r="B885" s="3" t="s">
        <v>790</v>
      </c>
      <c r="C885" s="3" t="n">
        <v>2</v>
      </c>
      <c r="D885" s="3" t="s">
        <v>8</v>
      </c>
      <c r="E885" s="3" t="n">
        <v>9</v>
      </c>
      <c r="F885" s="1" t="n">
        <f aca="false">COUNTA(G885:AJ885)</f>
        <v>1</v>
      </c>
      <c r="K885" s="0"/>
      <c r="L885" s="0"/>
      <c r="O885" s="0"/>
      <c r="P885" s="0"/>
      <c r="Q885" s="0"/>
      <c r="R885" s="0"/>
      <c r="S885" s="0"/>
      <c r="T885" s="0"/>
      <c r="V885" s="0"/>
      <c r="W885" s="0"/>
      <c r="X885" s="0"/>
      <c r="AA885" s="1" t="n">
        <f aca="false">COUNTIF($G885:$X885, "=Yes")</f>
        <v>0</v>
      </c>
      <c r="AMI885" s="0"/>
      <c r="AMJ885" s="0"/>
    </row>
    <row collapsed="false" customFormat="true" customHeight="false" hidden="false" ht="12.65" outlineLevel="0" r="886" s="1">
      <c r="A886" s="3" t="s">
        <v>780</v>
      </c>
      <c r="B886" s="3" t="s">
        <v>790</v>
      </c>
      <c r="C886" s="3" t="n">
        <v>2</v>
      </c>
      <c r="D886" s="3" t="s">
        <v>8</v>
      </c>
      <c r="E886" s="3" t="n">
        <v>10</v>
      </c>
      <c r="F886" s="1" t="n">
        <f aca="false">COUNTA(G886:AJ886)</f>
        <v>1</v>
      </c>
      <c r="K886" s="0"/>
      <c r="L886" s="0"/>
      <c r="O886" s="0"/>
      <c r="P886" s="0"/>
      <c r="Q886" s="0"/>
      <c r="R886" s="0"/>
      <c r="S886" s="0"/>
      <c r="T886" s="0"/>
      <c r="V886" s="0"/>
      <c r="W886" s="0"/>
      <c r="X886" s="0"/>
      <c r="AA886" s="1" t="n">
        <f aca="false">COUNTIF($G886:$X886, "=Yes")</f>
        <v>0</v>
      </c>
      <c r="AMI886" s="0"/>
      <c r="AMJ886" s="0"/>
    </row>
    <row collapsed="false" customFormat="true" customHeight="false" hidden="false" ht="12.65" outlineLevel="0" r="887" s="1">
      <c r="A887" s="3" t="s">
        <v>780</v>
      </c>
      <c r="B887" s="3" t="s">
        <v>790</v>
      </c>
      <c r="C887" s="3" t="n">
        <v>2</v>
      </c>
      <c r="D887" s="3" t="s">
        <v>8</v>
      </c>
      <c r="E887" s="3" t="n">
        <v>11</v>
      </c>
      <c r="F887" s="1" t="n">
        <f aca="false">COUNTA(G887:AJ887)</f>
        <v>1</v>
      </c>
      <c r="K887" s="0"/>
      <c r="L887" s="0"/>
      <c r="O887" s="0"/>
      <c r="P887" s="0"/>
      <c r="Q887" s="0"/>
      <c r="R887" s="0"/>
      <c r="S887" s="0"/>
      <c r="T887" s="0"/>
      <c r="V887" s="0"/>
      <c r="W887" s="0"/>
      <c r="X887" s="0"/>
      <c r="AA887" s="1" t="n">
        <f aca="false">COUNTIF($G887:$X887, "=Yes")</f>
        <v>0</v>
      </c>
      <c r="AMI887" s="0"/>
      <c r="AMJ887" s="0"/>
    </row>
    <row collapsed="false" customFormat="true" customHeight="false" hidden="false" ht="12.65" outlineLevel="0" r="888" s="1">
      <c r="A888" s="3" t="s">
        <v>780</v>
      </c>
      <c r="B888" s="3" t="s">
        <v>790</v>
      </c>
      <c r="C888" s="3" t="n">
        <v>3</v>
      </c>
      <c r="D888" s="3" t="s">
        <v>12</v>
      </c>
      <c r="E888" s="3" t="n">
        <v>12</v>
      </c>
      <c r="F888" s="1" t="n">
        <f aca="false">COUNTA(G888:AJ888)</f>
        <v>2</v>
      </c>
      <c r="K888" s="0"/>
      <c r="L888" s="0" t="s">
        <v>1284</v>
      </c>
      <c r="O888" s="0"/>
      <c r="P888" s="0"/>
      <c r="Q888" s="0"/>
      <c r="R888" s="0"/>
      <c r="S888" s="0"/>
      <c r="T888" s="0"/>
      <c r="V888" s="0"/>
      <c r="W888" s="0"/>
      <c r="X888" s="0"/>
      <c r="AA888" s="1" t="n">
        <f aca="false">COUNTIF($G888:$X888, "=Yes")</f>
        <v>1</v>
      </c>
      <c r="AMI888" s="0"/>
      <c r="AMJ888" s="0"/>
    </row>
    <row collapsed="false" customFormat="true" customHeight="false" hidden="false" ht="12.65" outlineLevel="0" r="889" s="1">
      <c r="A889" s="3"/>
      <c r="B889" s="3"/>
      <c r="C889" s="3"/>
      <c r="D889" s="3"/>
      <c r="E889" s="3"/>
      <c r="F889" s="1" t="n">
        <f aca="false">COUNTA(G889:AJ889)</f>
        <v>0</v>
      </c>
      <c r="K889" s="0"/>
      <c r="L889" s="0"/>
      <c r="O889" s="0"/>
      <c r="P889" s="0"/>
      <c r="Q889" s="0"/>
      <c r="R889" s="0"/>
      <c r="S889" s="0"/>
      <c r="T889" s="0"/>
      <c r="V889" s="0"/>
      <c r="W889" s="0"/>
      <c r="X889" s="0"/>
      <c r="AMI889" s="0"/>
      <c r="AMJ889" s="0"/>
    </row>
    <row collapsed="false" customFormat="true" customHeight="false" hidden="false" ht="12.65" outlineLevel="0" r="890" s="1">
      <c r="A890" s="3" t="s">
        <v>780</v>
      </c>
      <c r="B890" s="3" t="s">
        <v>803</v>
      </c>
      <c r="C890" s="3" t="n">
        <v>0</v>
      </c>
      <c r="D890" s="3" t="n">
        <v>3</v>
      </c>
      <c r="E890" s="3"/>
      <c r="F890" s="1" t="n">
        <f aca="false">COUNTA(G890:AJ890)</f>
        <v>0</v>
      </c>
      <c r="K890" s="0"/>
      <c r="L890" s="0"/>
      <c r="O890" s="0"/>
      <c r="P890" s="0"/>
      <c r="Q890" s="0"/>
      <c r="R890" s="0"/>
      <c r="S890" s="0"/>
      <c r="T890" s="0"/>
      <c r="V890" s="0"/>
      <c r="W890" s="0"/>
      <c r="X890" s="0"/>
      <c r="AMI890" s="0"/>
      <c r="AMJ890" s="0"/>
    </row>
    <row collapsed="false" customFormat="true" customHeight="false" hidden="false" ht="12.65" outlineLevel="0" r="891" s="1">
      <c r="A891" s="3" t="s">
        <v>780</v>
      </c>
      <c r="B891" s="3" t="s">
        <v>803</v>
      </c>
      <c r="C891" s="3" t="n">
        <v>2</v>
      </c>
      <c r="D891" s="3" t="s">
        <v>8</v>
      </c>
      <c r="E891" s="3" t="n">
        <v>1</v>
      </c>
      <c r="F891" s="1" t="n">
        <f aca="false">COUNTA(G891:AJ891)</f>
        <v>1</v>
      </c>
      <c r="K891" s="0"/>
      <c r="L891" s="0"/>
      <c r="O891" s="0"/>
      <c r="P891" s="0"/>
      <c r="Q891" s="0"/>
      <c r="R891" s="0"/>
      <c r="S891" s="0"/>
      <c r="T891" s="0"/>
      <c r="V891" s="0"/>
      <c r="W891" s="0"/>
      <c r="X891" s="0"/>
      <c r="AA891" s="1" t="n">
        <f aca="false">COUNTIF($G891:$X891, "=Yes")</f>
        <v>0</v>
      </c>
      <c r="AMI891" s="0"/>
      <c r="AMJ891" s="0"/>
    </row>
    <row collapsed="false" customFormat="true" customHeight="false" hidden="false" ht="12.65" outlineLevel="0" r="892" s="1">
      <c r="A892" s="3" t="s">
        <v>780</v>
      </c>
      <c r="B892" s="3" t="s">
        <v>803</v>
      </c>
      <c r="C892" s="3" t="n">
        <v>2</v>
      </c>
      <c r="D892" s="3" t="s">
        <v>12</v>
      </c>
      <c r="E892" s="3" t="n">
        <v>2</v>
      </c>
      <c r="F892" s="1" t="n">
        <f aca="false">COUNTA(G892:AJ892)</f>
        <v>1</v>
      </c>
      <c r="K892" s="0"/>
      <c r="L892" s="0"/>
      <c r="O892" s="0"/>
      <c r="P892" s="0"/>
      <c r="Q892" s="0"/>
      <c r="R892" s="0"/>
      <c r="S892" s="0"/>
      <c r="T892" s="0"/>
      <c r="V892" s="0"/>
      <c r="W892" s="0"/>
      <c r="X892" s="0"/>
      <c r="AA892" s="1" t="n">
        <f aca="false">COUNTIF($G892:$X892, "=Yes")</f>
        <v>0</v>
      </c>
      <c r="AMI892" s="0"/>
      <c r="AMJ892" s="0"/>
    </row>
    <row collapsed="false" customFormat="true" customHeight="false" hidden="false" ht="12.65" outlineLevel="0" r="893" s="1">
      <c r="A893" s="3" t="s">
        <v>780</v>
      </c>
      <c r="B893" s="3" t="s">
        <v>803</v>
      </c>
      <c r="C893" s="3" t="n">
        <v>2</v>
      </c>
      <c r="D893" s="3" t="s">
        <v>8</v>
      </c>
      <c r="E893" s="3" t="n">
        <v>3</v>
      </c>
      <c r="F893" s="1" t="n">
        <f aca="false">COUNTA(G893:AJ893)</f>
        <v>2</v>
      </c>
      <c r="K893" s="0"/>
      <c r="L893" s="0" t="s">
        <v>1284</v>
      </c>
      <c r="O893" s="0"/>
      <c r="P893" s="0"/>
      <c r="Q893" s="0"/>
      <c r="R893" s="0"/>
      <c r="S893" s="0"/>
      <c r="T893" s="0"/>
      <c r="V893" s="0"/>
      <c r="W893" s="0"/>
      <c r="X893" s="0"/>
      <c r="AA893" s="1" t="n">
        <f aca="false">COUNTIF($G893:$X893, "=Yes")</f>
        <v>1</v>
      </c>
      <c r="AMI893" s="0"/>
      <c r="AMJ893" s="0"/>
    </row>
    <row collapsed="false" customFormat="true" customHeight="false" hidden="false" ht="12.65" outlineLevel="0" r="894" s="1">
      <c r="A894" s="3" t="s">
        <v>780</v>
      </c>
      <c r="B894" s="3" t="s">
        <v>803</v>
      </c>
      <c r="C894" s="3" t="n">
        <v>2</v>
      </c>
      <c r="D894" s="3" t="s">
        <v>12</v>
      </c>
      <c r="E894" s="3" t="n">
        <v>4</v>
      </c>
      <c r="F894" s="1" t="n">
        <f aca="false">COUNTA(G894:AJ894)</f>
        <v>2</v>
      </c>
      <c r="K894" s="0"/>
      <c r="L894" s="0" t="s">
        <v>1284</v>
      </c>
      <c r="O894" s="0"/>
      <c r="P894" s="0"/>
      <c r="Q894" s="0"/>
      <c r="R894" s="0"/>
      <c r="S894" s="0"/>
      <c r="T894" s="0"/>
      <c r="V894" s="0"/>
      <c r="W894" s="0"/>
      <c r="X894" s="0"/>
      <c r="AA894" s="1" t="n">
        <f aca="false">COUNTIF($G894:$X894, "=Yes")</f>
        <v>1</v>
      </c>
      <c r="AMI894" s="0"/>
      <c r="AMJ894" s="0"/>
    </row>
    <row collapsed="false" customFormat="true" customHeight="false" hidden="false" ht="12.65" outlineLevel="0" r="895" s="1">
      <c r="A895" s="3" t="s">
        <v>780</v>
      </c>
      <c r="B895" s="3" t="s">
        <v>803</v>
      </c>
      <c r="C895" s="3" t="n">
        <v>2</v>
      </c>
      <c r="D895" s="3" t="s">
        <v>8</v>
      </c>
      <c r="E895" s="3" t="n">
        <v>5</v>
      </c>
      <c r="F895" s="1" t="n">
        <f aca="false">COUNTA(G895:AJ895)</f>
        <v>2</v>
      </c>
      <c r="K895" s="0"/>
      <c r="L895" s="0" t="s">
        <v>1284</v>
      </c>
      <c r="O895" s="0"/>
      <c r="P895" s="0"/>
      <c r="Q895" s="0"/>
      <c r="R895" s="0"/>
      <c r="S895" s="0"/>
      <c r="T895" s="0"/>
      <c r="V895" s="0"/>
      <c r="W895" s="0"/>
      <c r="X895" s="0"/>
      <c r="AA895" s="1" t="n">
        <f aca="false">COUNTIF($G895:$X895, "=Yes")</f>
        <v>1</v>
      </c>
      <c r="AMI895" s="0"/>
      <c r="AMJ895" s="0"/>
    </row>
    <row collapsed="false" customFormat="true" customHeight="false" hidden="false" ht="12.65" outlineLevel="0" r="896" s="1">
      <c r="A896" s="3" t="s">
        <v>780</v>
      </c>
      <c r="B896" s="3" t="s">
        <v>803</v>
      </c>
      <c r="C896" s="3" t="n">
        <v>2</v>
      </c>
      <c r="D896" s="3" t="s">
        <v>12</v>
      </c>
      <c r="E896" s="3" t="n">
        <v>6</v>
      </c>
      <c r="F896" s="1" t="n">
        <f aca="false">COUNTA(G896:AJ896)</f>
        <v>2</v>
      </c>
      <c r="K896" s="0"/>
      <c r="L896" s="0" t="s">
        <v>1284</v>
      </c>
      <c r="O896" s="0"/>
      <c r="P896" s="0"/>
      <c r="Q896" s="0"/>
      <c r="R896" s="0"/>
      <c r="S896" s="0"/>
      <c r="T896" s="0"/>
      <c r="V896" s="0"/>
      <c r="W896" s="0"/>
      <c r="X896" s="0"/>
      <c r="AA896" s="1" t="n">
        <f aca="false">COUNTIF($G896:$X896, "=Yes")</f>
        <v>1</v>
      </c>
      <c r="AMI896" s="0"/>
      <c r="AMJ896" s="0"/>
    </row>
    <row collapsed="false" customFormat="true" customHeight="false" hidden="false" ht="12.65" outlineLevel="0" r="897" s="1">
      <c r="A897" s="3" t="s">
        <v>780</v>
      </c>
      <c r="B897" s="3" t="s">
        <v>803</v>
      </c>
      <c r="C897" s="3" t="n">
        <v>2</v>
      </c>
      <c r="D897" s="3" t="s">
        <v>12</v>
      </c>
      <c r="E897" s="3" t="n">
        <v>7</v>
      </c>
      <c r="F897" s="1" t="n">
        <f aca="false">COUNTA(G897:AJ897)</f>
        <v>1</v>
      </c>
      <c r="K897" s="0"/>
      <c r="L897" s="0"/>
      <c r="O897" s="0"/>
      <c r="P897" s="0"/>
      <c r="Q897" s="0"/>
      <c r="R897" s="0"/>
      <c r="S897" s="0"/>
      <c r="T897" s="0"/>
      <c r="V897" s="0"/>
      <c r="W897" s="0"/>
      <c r="X897" s="0"/>
      <c r="AA897" s="1" t="n">
        <f aca="false">COUNTIF($G897:$X897, "=Yes")</f>
        <v>0</v>
      </c>
      <c r="AMI897" s="0"/>
      <c r="AMJ897" s="0"/>
    </row>
    <row collapsed="false" customFormat="true" customHeight="false" hidden="false" ht="12.65" outlineLevel="0" r="898" s="1">
      <c r="A898" s="3" t="s">
        <v>780</v>
      </c>
      <c r="B898" s="3" t="s">
        <v>803</v>
      </c>
      <c r="C898" s="3" t="n">
        <v>3</v>
      </c>
      <c r="D898" s="3" t="s">
        <v>8</v>
      </c>
      <c r="E898" s="3" t="n">
        <v>8</v>
      </c>
      <c r="F898" s="1" t="n">
        <f aca="false">COUNTA(G898:AJ898)</f>
        <v>2</v>
      </c>
      <c r="K898" s="0"/>
      <c r="L898" s="0" t="s">
        <v>1284</v>
      </c>
      <c r="O898" s="0"/>
      <c r="P898" s="0"/>
      <c r="Q898" s="0"/>
      <c r="R898" s="0"/>
      <c r="S898" s="0"/>
      <c r="T898" s="0"/>
      <c r="V898" s="0"/>
      <c r="W898" s="0"/>
      <c r="X898" s="0"/>
      <c r="AA898" s="1" t="n">
        <f aca="false">COUNTIF($G898:$X898, "=Yes")</f>
        <v>1</v>
      </c>
      <c r="AMI898" s="0"/>
      <c r="AMJ898" s="0"/>
    </row>
    <row collapsed="false" customFormat="true" customHeight="false" hidden="false" ht="12.65" outlineLevel="0" r="899" s="1">
      <c r="A899" s="3" t="s">
        <v>780</v>
      </c>
      <c r="B899" s="3" t="s">
        <v>803</v>
      </c>
      <c r="C899" s="3" t="n">
        <v>3</v>
      </c>
      <c r="D899" s="3" t="s">
        <v>8</v>
      </c>
      <c r="E899" s="3" t="n">
        <v>9</v>
      </c>
      <c r="F899" s="1" t="n">
        <f aca="false">COUNTA(G899:AJ899)</f>
        <v>1</v>
      </c>
      <c r="K899" s="0"/>
      <c r="L899" s="0"/>
      <c r="O899" s="0"/>
      <c r="P899" s="0"/>
      <c r="Q899" s="0"/>
      <c r="R899" s="0"/>
      <c r="S899" s="0"/>
      <c r="T899" s="0"/>
      <c r="V899" s="0"/>
      <c r="W899" s="0"/>
      <c r="X899" s="0"/>
      <c r="AA899" s="1" t="n">
        <f aca="false">COUNTIF($G899:$X899, "=Yes")</f>
        <v>0</v>
      </c>
      <c r="AMI899" s="0"/>
      <c r="AMJ899" s="0"/>
    </row>
    <row collapsed="false" customFormat="true" customHeight="false" hidden="false" ht="12.65" outlineLevel="0" r="900" s="1">
      <c r="A900" s="3" t="s">
        <v>780</v>
      </c>
      <c r="B900" s="3" t="s">
        <v>803</v>
      </c>
      <c r="C900" s="3" t="n">
        <v>3</v>
      </c>
      <c r="D900" s="3" t="s">
        <v>8</v>
      </c>
      <c r="E900" s="3" t="n">
        <v>10</v>
      </c>
      <c r="F900" s="1" t="n">
        <f aca="false">COUNTA(G900:AJ900)</f>
        <v>2</v>
      </c>
      <c r="K900" s="0"/>
      <c r="L900" s="0" t="s">
        <v>1284</v>
      </c>
      <c r="O900" s="0"/>
      <c r="P900" s="0"/>
      <c r="Q900" s="0"/>
      <c r="R900" s="0"/>
      <c r="S900" s="0"/>
      <c r="T900" s="0"/>
      <c r="V900" s="0"/>
      <c r="W900" s="0"/>
      <c r="X900" s="0"/>
      <c r="AA900" s="1" t="n">
        <f aca="false">COUNTIF($G900:$X900, "=Yes")</f>
        <v>1</v>
      </c>
      <c r="AMI900" s="0"/>
      <c r="AMJ900" s="0"/>
    </row>
    <row collapsed="false" customFormat="true" customHeight="false" hidden="false" ht="12.65" outlineLevel="0" r="901" s="1">
      <c r="A901" s="3"/>
      <c r="B901" s="3"/>
      <c r="C901" s="3"/>
      <c r="D901" s="3"/>
      <c r="E901" s="3"/>
      <c r="F901" s="1" t="n">
        <f aca="false">COUNTA(G901:AJ901)</f>
        <v>0</v>
      </c>
      <c r="K901" s="0"/>
      <c r="L901" s="0"/>
      <c r="O901" s="0"/>
      <c r="P901" s="0"/>
      <c r="Q901" s="0"/>
      <c r="R901" s="0"/>
      <c r="S901" s="0"/>
      <c r="T901" s="0"/>
      <c r="V901" s="0"/>
      <c r="W901" s="0"/>
      <c r="X901" s="0"/>
      <c r="AMI901" s="0"/>
      <c r="AMJ901" s="0"/>
    </row>
    <row collapsed="false" customFormat="true" customHeight="false" hidden="false" ht="12.65" outlineLevel="0" r="902" s="1">
      <c r="A902" s="3" t="s">
        <v>780</v>
      </c>
      <c r="B902" s="3" t="s">
        <v>814</v>
      </c>
      <c r="C902" s="3" t="n">
        <v>1</v>
      </c>
      <c r="D902" s="3" t="n">
        <v>2</v>
      </c>
      <c r="E902" s="3"/>
      <c r="F902" s="1" t="n">
        <f aca="false">COUNTA(G902:AJ902)</f>
        <v>0</v>
      </c>
      <c r="K902" s="0"/>
      <c r="L902" s="0"/>
      <c r="O902" s="0"/>
      <c r="P902" s="0"/>
      <c r="Q902" s="0"/>
      <c r="R902" s="0"/>
      <c r="S902" s="0"/>
      <c r="T902" s="0"/>
      <c r="V902" s="0"/>
      <c r="W902" s="0"/>
      <c r="X902" s="0"/>
      <c r="AMI902" s="0"/>
      <c r="AMJ902" s="0"/>
    </row>
    <row collapsed="false" customFormat="true" customHeight="false" hidden="false" ht="12.65" outlineLevel="0" r="903" s="1">
      <c r="A903" s="3" t="s">
        <v>780</v>
      </c>
      <c r="B903" s="3" t="s">
        <v>814</v>
      </c>
      <c r="C903" s="3" t="n">
        <v>1</v>
      </c>
      <c r="D903" s="3" t="s">
        <v>8</v>
      </c>
      <c r="E903" s="3" t="n">
        <v>1</v>
      </c>
      <c r="F903" s="1" t="n">
        <f aca="false">COUNTA(G903:AJ903)</f>
        <v>2</v>
      </c>
      <c r="K903" s="0"/>
      <c r="L903" s="0" t="s">
        <v>1284</v>
      </c>
      <c r="O903" s="0"/>
      <c r="P903" s="0"/>
      <c r="Q903" s="0"/>
      <c r="R903" s="0"/>
      <c r="S903" s="0"/>
      <c r="T903" s="0"/>
      <c r="V903" s="0"/>
      <c r="W903" s="0"/>
      <c r="X903" s="0"/>
      <c r="AA903" s="1" t="n">
        <f aca="false">COUNTIF($G903:$X903, "=Yes")</f>
        <v>1</v>
      </c>
      <c r="AMI903" s="0"/>
      <c r="AMJ903" s="0"/>
    </row>
    <row collapsed="false" customFormat="true" customHeight="false" hidden="false" ht="12.65" outlineLevel="0" r="904" s="1">
      <c r="A904" s="3" t="s">
        <v>780</v>
      </c>
      <c r="B904" s="3" t="s">
        <v>814</v>
      </c>
      <c r="C904" s="3" t="n">
        <v>2</v>
      </c>
      <c r="D904" s="3" t="s">
        <v>8</v>
      </c>
      <c r="E904" s="3" t="n">
        <v>2</v>
      </c>
      <c r="F904" s="1" t="n">
        <f aca="false">COUNTA(G904:AJ904)</f>
        <v>2</v>
      </c>
      <c r="K904" s="0"/>
      <c r="L904" s="0" t="s">
        <v>1284</v>
      </c>
      <c r="O904" s="0"/>
      <c r="P904" s="0"/>
      <c r="Q904" s="0"/>
      <c r="R904" s="0"/>
      <c r="S904" s="0"/>
      <c r="T904" s="0"/>
      <c r="V904" s="0"/>
      <c r="W904" s="0"/>
      <c r="X904" s="0"/>
      <c r="AA904" s="1" t="n">
        <f aca="false">COUNTIF($G904:$X904, "=Yes")</f>
        <v>1</v>
      </c>
      <c r="AMI904" s="0"/>
      <c r="AMJ904" s="0"/>
    </row>
    <row collapsed="false" customFormat="true" customHeight="false" hidden="false" ht="12.65" outlineLevel="0" r="905" s="1">
      <c r="A905" s="3" t="s">
        <v>780</v>
      </c>
      <c r="B905" s="3" t="s">
        <v>814</v>
      </c>
      <c r="C905" s="3" t="n">
        <v>2</v>
      </c>
      <c r="D905" s="3" t="s">
        <v>8</v>
      </c>
      <c r="E905" s="3" t="n">
        <v>3</v>
      </c>
      <c r="F905" s="1" t="n">
        <f aca="false">COUNTA(G905:AJ905)</f>
        <v>2</v>
      </c>
      <c r="K905" s="0"/>
      <c r="L905" s="0" t="s">
        <v>1284</v>
      </c>
      <c r="O905" s="0"/>
      <c r="P905" s="0"/>
      <c r="Q905" s="0"/>
      <c r="R905" s="0"/>
      <c r="S905" s="0"/>
      <c r="T905" s="0"/>
      <c r="V905" s="0"/>
      <c r="W905" s="0"/>
      <c r="X905" s="0"/>
      <c r="AA905" s="1" t="n">
        <f aca="false">COUNTIF($G905:$X905, "=Yes")</f>
        <v>1</v>
      </c>
      <c r="AMI905" s="0"/>
      <c r="AMJ905" s="0"/>
    </row>
    <row collapsed="false" customFormat="true" customHeight="false" hidden="false" ht="12.65" outlineLevel="0" r="906" s="1">
      <c r="A906" s="3" t="s">
        <v>780</v>
      </c>
      <c r="B906" s="3" t="s">
        <v>814</v>
      </c>
      <c r="C906" s="3" t="n">
        <v>3</v>
      </c>
      <c r="D906" s="3" t="s">
        <v>8</v>
      </c>
      <c r="E906" s="3" t="n">
        <v>4</v>
      </c>
      <c r="F906" s="1" t="n">
        <f aca="false">COUNTA(G906:AJ906)</f>
        <v>2</v>
      </c>
      <c r="K906" s="0"/>
      <c r="L906" s="0" t="s">
        <v>1284</v>
      </c>
      <c r="O906" s="0"/>
      <c r="P906" s="0"/>
      <c r="Q906" s="0"/>
      <c r="R906" s="0"/>
      <c r="S906" s="0"/>
      <c r="T906" s="0"/>
      <c r="V906" s="0"/>
      <c r="W906" s="0"/>
      <c r="X906" s="0"/>
      <c r="AA906" s="1" t="n">
        <f aca="false">COUNTIF($G906:$X906, "=Yes")</f>
        <v>1</v>
      </c>
      <c r="AMI906" s="0"/>
      <c r="AMJ906" s="0"/>
    </row>
    <row collapsed="false" customFormat="true" customHeight="false" hidden="false" ht="12.65" outlineLevel="0" r="907" s="1">
      <c r="A907" s="3" t="s">
        <v>780</v>
      </c>
      <c r="B907" s="3" t="s">
        <v>814</v>
      </c>
      <c r="C907" s="3" t="n">
        <v>3</v>
      </c>
      <c r="D907" s="3" t="s">
        <v>8</v>
      </c>
      <c r="E907" s="3" t="n">
        <v>5</v>
      </c>
      <c r="F907" s="1" t="n">
        <f aca="false">COUNTA(G907:AJ907)</f>
        <v>1</v>
      </c>
      <c r="K907" s="0"/>
      <c r="L907" s="0"/>
      <c r="O907" s="0"/>
      <c r="P907" s="0"/>
      <c r="Q907" s="0"/>
      <c r="R907" s="0"/>
      <c r="S907" s="0"/>
      <c r="T907" s="0"/>
      <c r="V907" s="0"/>
      <c r="W907" s="0"/>
      <c r="X907" s="0"/>
      <c r="AA907" s="1" t="n">
        <f aca="false">COUNTIF($G907:$X907, "=Yes")</f>
        <v>0</v>
      </c>
      <c r="AMI907" s="0"/>
      <c r="AMJ907" s="0"/>
    </row>
    <row collapsed="false" customFormat="true" customHeight="false" hidden="false" ht="12.65" outlineLevel="0" r="908" s="1">
      <c r="A908" s="3" t="s">
        <v>780</v>
      </c>
      <c r="B908" s="3" t="s">
        <v>814</v>
      </c>
      <c r="C908" s="3" t="n">
        <v>3</v>
      </c>
      <c r="D908" s="3" t="s">
        <v>8</v>
      </c>
      <c r="E908" s="3" t="n">
        <v>6</v>
      </c>
      <c r="F908" s="1" t="n">
        <f aca="false">COUNTA(G908:AJ908)</f>
        <v>2</v>
      </c>
      <c r="K908" s="0"/>
      <c r="L908" s="0" t="s">
        <v>1284</v>
      </c>
      <c r="O908" s="0"/>
      <c r="P908" s="0"/>
      <c r="Q908" s="0"/>
      <c r="R908" s="0"/>
      <c r="S908" s="0"/>
      <c r="T908" s="0"/>
      <c r="V908" s="0"/>
      <c r="W908" s="0"/>
      <c r="X908" s="0"/>
      <c r="AA908" s="1" t="n">
        <f aca="false">COUNTIF($G908:$X908, "=Yes")</f>
        <v>1</v>
      </c>
      <c r="AMI908" s="0"/>
      <c r="AMJ908" s="0"/>
    </row>
    <row collapsed="false" customFormat="true" customHeight="false" hidden="false" ht="12.65" outlineLevel="0" r="909" s="1">
      <c r="A909" s="3"/>
      <c r="B909" s="3"/>
      <c r="C909" s="3"/>
      <c r="D909" s="3"/>
      <c r="E909" s="3"/>
      <c r="F909" s="1" t="n">
        <f aca="false">COUNTA(G909:AJ909)</f>
        <v>0</v>
      </c>
      <c r="K909" s="0"/>
      <c r="L909" s="0"/>
      <c r="O909" s="0"/>
      <c r="P909" s="0"/>
      <c r="Q909" s="0"/>
      <c r="R909" s="0"/>
      <c r="S909" s="0"/>
      <c r="T909" s="0"/>
      <c r="V909" s="0"/>
      <c r="W909" s="0"/>
      <c r="X909" s="0"/>
      <c r="AMI909" s="0"/>
      <c r="AMJ909" s="0"/>
    </row>
    <row collapsed="false" customFormat="true" customHeight="false" hidden="false" ht="12.65" outlineLevel="0" r="910" s="1">
      <c r="A910" s="3" t="s">
        <v>780</v>
      </c>
      <c r="B910" s="3" t="s">
        <v>821</v>
      </c>
      <c r="C910" s="3" t="n">
        <v>0</v>
      </c>
      <c r="D910" s="3" t="n">
        <v>0</v>
      </c>
      <c r="E910" s="3"/>
      <c r="F910" s="1" t="n">
        <f aca="false">COUNTA(G910:AJ910)</f>
        <v>0</v>
      </c>
      <c r="K910" s="0"/>
      <c r="L910" s="0"/>
      <c r="O910" s="0"/>
      <c r="P910" s="0"/>
      <c r="Q910" s="0"/>
      <c r="R910" s="0"/>
      <c r="S910" s="0"/>
      <c r="T910" s="0"/>
      <c r="V910" s="0"/>
      <c r="W910" s="0"/>
      <c r="X910" s="0"/>
      <c r="AMI910" s="0"/>
      <c r="AMJ910" s="0"/>
    </row>
    <row collapsed="false" customFormat="true" customHeight="false" hidden="false" ht="12.65" outlineLevel="0" r="911" s="1">
      <c r="A911" s="3" t="s">
        <v>780</v>
      </c>
      <c r="B911" s="3" t="s">
        <v>821</v>
      </c>
      <c r="C911" s="3" t="n">
        <v>3</v>
      </c>
      <c r="D911" s="3" t="s">
        <v>12</v>
      </c>
      <c r="E911" s="3" t="n">
        <v>1</v>
      </c>
      <c r="F911" s="1" t="n">
        <f aca="false">COUNTA(G911:AJ911)</f>
        <v>2</v>
      </c>
      <c r="K911" s="0"/>
      <c r="L911" s="0" t="s">
        <v>1284</v>
      </c>
      <c r="O911" s="0"/>
      <c r="P911" s="0"/>
      <c r="Q911" s="0"/>
      <c r="R911" s="0"/>
      <c r="S911" s="0"/>
      <c r="T911" s="0"/>
      <c r="V911" s="0"/>
      <c r="W911" s="0"/>
      <c r="X911" s="0"/>
      <c r="AA911" s="1" t="n">
        <f aca="false">COUNTIF($G911:$X911, "=Yes")</f>
        <v>1</v>
      </c>
      <c r="AMI911" s="0"/>
      <c r="AMJ911" s="0"/>
    </row>
    <row collapsed="false" customFormat="true" customHeight="false" hidden="false" ht="12.65" outlineLevel="0" r="912" s="1">
      <c r="A912" s="3" t="s">
        <v>780</v>
      </c>
      <c r="B912" s="3" t="s">
        <v>821</v>
      </c>
      <c r="C912" s="3" t="n">
        <v>3</v>
      </c>
      <c r="D912" s="3" t="s">
        <v>8</v>
      </c>
      <c r="E912" s="3" t="n">
        <v>2</v>
      </c>
      <c r="F912" s="1" t="n">
        <f aca="false">COUNTA(G912:AJ912)</f>
        <v>2</v>
      </c>
      <c r="K912" s="0"/>
      <c r="L912" s="0" t="s">
        <v>1284</v>
      </c>
      <c r="O912" s="0"/>
      <c r="P912" s="0"/>
      <c r="Q912" s="0"/>
      <c r="R912" s="0"/>
      <c r="S912" s="0"/>
      <c r="T912" s="0"/>
      <c r="V912" s="0"/>
      <c r="W912" s="0"/>
      <c r="X912" s="0"/>
      <c r="AA912" s="1" t="n">
        <f aca="false">COUNTIF($G912:$X912, "=Yes")</f>
        <v>1</v>
      </c>
      <c r="AMI912" s="0"/>
      <c r="AMJ912" s="0"/>
    </row>
    <row collapsed="false" customFormat="true" customHeight="false" hidden="false" ht="12.65" outlineLevel="0" r="913" s="1">
      <c r="A913" s="3" t="s">
        <v>780</v>
      </c>
      <c r="B913" s="3" t="s">
        <v>821</v>
      </c>
      <c r="C913" s="3" t="n">
        <v>3</v>
      </c>
      <c r="D913" s="3" t="s">
        <v>12</v>
      </c>
      <c r="E913" s="3" t="n">
        <v>3</v>
      </c>
      <c r="F913" s="1" t="n">
        <f aca="false">COUNTA(G913:AJ913)</f>
        <v>1</v>
      </c>
      <c r="K913" s="0"/>
      <c r="L913" s="0"/>
      <c r="O913" s="0"/>
      <c r="P913" s="0"/>
      <c r="Q913" s="0"/>
      <c r="R913" s="0"/>
      <c r="S913" s="0"/>
      <c r="T913" s="0"/>
      <c r="V913" s="0"/>
      <c r="W913" s="0"/>
      <c r="X913" s="0"/>
      <c r="AA913" s="1" t="n">
        <f aca="false">COUNTIF($G913:$X913, "=Yes")</f>
        <v>0</v>
      </c>
      <c r="AMI913" s="0"/>
      <c r="AMJ913" s="0"/>
    </row>
    <row collapsed="false" customFormat="true" customHeight="false" hidden="false" ht="12.65" outlineLevel="0" r="914" s="1">
      <c r="A914" s="3" t="s">
        <v>780</v>
      </c>
      <c r="B914" s="3" t="s">
        <v>821</v>
      </c>
      <c r="C914" s="3" t="n">
        <v>3</v>
      </c>
      <c r="D914" s="3" t="s">
        <v>12</v>
      </c>
      <c r="E914" s="3" t="n">
        <v>4</v>
      </c>
      <c r="F914" s="1" t="n">
        <f aca="false">COUNTA(G914:AJ914)</f>
        <v>1</v>
      </c>
      <c r="K914" s="0"/>
      <c r="L914" s="0"/>
      <c r="O914" s="0"/>
      <c r="P914" s="0"/>
      <c r="Q914" s="0"/>
      <c r="R914" s="0"/>
      <c r="S914" s="0"/>
      <c r="T914" s="0"/>
      <c r="V914" s="0"/>
      <c r="W914" s="0"/>
      <c r="X914" s="0"/>
      <c r="AA914" s="1" t="n">
        <f aca="false">COUNTIF($G914:$X914, "=Yes")</f>
        <v>0</v>
      </c>
      <c r="AMI914" s="0"/>
      <c r="AMJ914" s="0"/>
    </row>
    <row collapsed="false" customFormat="true" customHeight="false" hidden="false" ht="12.65" outlineLevel="0" r="915" s="1">
      <c r="A915" s="3" t="s">
        <v>780</v>
      </c>
      <c r="B915" s="3" t="s">
        <v>821</v>
      </c>
      <c r="C915" s="3" t="n">
        <v>3</v>
      </c>
      <c r="D915" s="3" t="s">
        <v>8</v>
      </c>
      <c r="E915" s="3" t="n">
        <v>5</v>
      </c>
      <c r="F915" s="1" t="n">
        <f aca="false">COUNTA(G915:AJ915)</f>
        <v>2</v>
      </c>
      <c r="K915" s="0"/>
      <c r="L915" s="0" t="s">
        <v>1284</v>
      </c>
      <c r="O915" s="0"/>
      <c r="P915" s="0"/>
      <c r="Q915" s="0"/>
      <c r="R915" s="0"/>
      <c r="S915" s="0"/>
      <c r="T915" s="0"/>
      <c r="V915" s="0"/>
      <c r="W915" s="0"/>
      <c r="X915" s="0"/>
      <c r="AA915" s="1" t="n">
        <f aca="false">COUNTIF($G915:$X915, "=Yes")</f>
        <v>1</v>
      </c>
      <c r="AMI915" s="0"/>
      <c r="AMJ915" s="0"/>
    </row>
    <row collapsed="false" customFormat="true" customHeight="false" hidden="false" ht="12.65" outlineLevel="0" r="916" s="1">
      <c r="A916" s="3" t="s">
        <v>780</v>
      </c>
      <c r="B916" s="3" t="s">
        <v>821</v>
      </c>
      <c r="C916" s="3" t="n">
        <v>3</v>
      </c>
      <c r="D916" s="3" t="s">
        <v>8</v>
      </c>
      <c r="E916" s="3" t="n">
        <v>6</v>
      </c>
      <c r="F916" s="1" t="n">
        <f aca="false">COUNTA(G916:AJ916)</f>
        <v>2</v>
      </c>
      <c r="K916" s="0"/>
      <c r="L916" s="0" t="s">
        <v>1284</v>
      </c>
      <c r="O916" s="0"/>
      <c r="P916" s="0"/>
      <c r="Q916" s="0"/>
      <c r="R916" s="0"/>
      <c r="S916" s="0"/>
      <c r="T916" s="0"/>
      <c r="V916" s="0"/>
      <c r="W916" s="0"/>
      <c r="X916" s="0"/>
      <c r="AA916" s="1" t="n">
        <f aca="false">COUNTIF($G916:$X916, "=Yes")</f>
        <v>1</v>
      </c>
      <c r="AMI916" s="0"/>
      <c r="AMJ916" s="0"/>
    </row>
    <row collapsed="false" customFormat="true" customHeight="false" hidden="false" ht="12.65" outlineLevel="0" r="917" s="1">
      <c r="A917" s="3" t="s">
        <v>780</v>
      </c>
      <c r="B917" s="3" t="s">
        <v>821</v>
      </c>
      <c r="C917" s="3" t="n">
        <v>3</v>
      </c>
      <c r="D917" s="3" t="s">
        <v>8</v>
      </c>
      <c r="E917" s="3" t="n">
        <v>7</v>
      </c>
      <c r="F917" s="1" t="n">
        <f aca="false">COUNTA(G917:AJ917)</f>
        <v>1</v>
      </c>
      <c r="K917" s="0"/>
      <c r="L917" s="0"/>
      <c r="O917" s="0"/>
      <c r="P917" s="0"/>
      <c r="Q917" s="0"/>
      <c r="R917" s="0"/>
      <c r="S917" s="0"/>
      <c r="T917" s="0"/>
      <c r="V917" s="0"/>
      <c r="W917" s="0"/>
      <c r="X917" s="0"/>
      <c r="AA917" s="1" t="n">
        <f aca="false">COUNTIF($G917:$X917, "=Yes")</f>
        <v>0</v>
      </c>
      <c r="AMI917" s="0"/>
      <c r="AMJ917" s="0"/>
    </row>
    <row collapsed="false" customFormat="true" customHeight="false" hidden="false" ht="12.65" outlineLevel="0" r="918" s="1">
      <c r="A918" s="3"/>
      <c r="B918" s="3"/>
      <c r="C918" s="3"/>
      <c r="D918" s="3"/>
      <c r="E918" s="3"/>
      <c r="F918" s="1" t="n">
        <f aca="false">COUNTA(G918:AJ918)</f>
        <v>0</v>
      </c>
      <c r="K918" s="0"/>
      <c r="L918" s="0"/>
      <c r="O918" s="0"/>
      <c r="P918" s="0"/>
      <c r="Q918" s="0"/>
      <c r="R918" s="0"/>
      <c r="S918" s="0"/>
      <c r="T918" s="0"/>
      <c r="V918" s="0"/>
      <c r="W918" s="0"/>
      <c r="X918" s="0"/>
      <c r="AMI918" s="0"/>
      <c r="AMJ918" s="0"/>
    </row>
    <row collapsed="false" customFormat="true" customHeight="false" hidden="false" ht="12.65" outlineLevel="0" r="919" s="1">
      <c r="A919" s="3" t="s">
        <v>780</v>
      </c>
      <c r="B919" s="3" t="s">
        <v>829</v>
      </c>
      <c r="C919" s="3" t="n">
        <v>0</v>
      </c>
      <c r="D919" s="3" t="n">
        <v>0</v>
      </c>
      <c r="E919" s="3"/>
      <c r="F919" s="1" t="n">
        <f aca="false">COUNTA(G919:AJ919)</f>
        <v>0</v>
      </c>
      <c r="K919" s="0"/>
      <c r="L919" s="0"/>
      <c r="O919" s="0"/>
      <c r="P919" s="0"/>
      <c r="Q919" s="0"/>
      <c r="R919" s="0"/>
      <c r="S919" s="0"/>
      <c r="T919" s="0"/>
      <c r="V919" s="0"/>
      <c r="W919" s="0"/>
      <c r="X919" s="0"/>
      <c r="AMI919" s="0"/>
      <c r="AMJ919" s="0"/>
    </row>
    <row collapsed="false" customFormat="true" customHeight="false" hidden="false" ht="12.65" outlineLevel="0" r="920" s="1">
      <c r="A920" s="3" t="s">
        <v>780</v>
      </c>
      <c r="B920" s="3" t="s">
        <v>829</v>
      </c>
      <c r="C920" s="3" t="n">
        <v>3</v>
      </c>
      <c r="D920" s="3" t="s">
        <v>8</v>
      </c>
      <c r="E920" s="3" t="n">
        <v>1</v>
      </c>
      <c r="F920" s="1" t="n">
        <f aca="false">COUNTA(G920:AJ920)</f>
        <v>1</v>
      </c>
      <c r="K920" s="0"/>
      <c r="L920" s="0"/>
      <c r="O920" s="0"/>
      <c r="P920" s="0"/>
      <c r="Q920" s="0"/>
      <c r="R920" s="0"/>
      <c r="S920" s="0"/>
      <c r="T920" s="0"/>
      <c r="V920" s="0"/>
      <c r="W920" s="0"/>
      <c r="X920" s="0"/>
      <c r="AA920" s="1" t="n">
        <f aca="false">COUNTIF($G920:$X920, "=Yes")</f>
        <v>0</v>
      </c>
      <c r="AMI920" s="0"/>
      <c r="AMJ920" s="0"/>
    </row>
    <row collapsed="false" customFormat="true" customHeight="false" hidden="false" ht="12.65" outlineLevel="0" r="921" s="1">
      <c r="A921" s="3" t="s">
        <v>780</v>
      </c>
      <c r="B921" s="3" t="s">
        <v>829</v>
      </c>
      <c r="C921" s="3" t="n">
        <v>3</v>
      </c>
      <c r="D921" s="3" t="s">
        <v>8</v>
      </c>
      <c r="E921" s="3" t="n">
        <v>2</v>
      </c>
      <c r="F921" s="1" t="n">
        <f aca="false">COUNTA(G921:AJ921)</f>
        <v>1</v>
      </c>
      <c r="K921" s="0"/>
      <c r="L921" s="0"/>
      <c r="O921" s="0"/>
      <c r="P921" s="0"/>
      <c r="Q921" s="0"/>
      <c r="R921" s="0"/>
      <c r="S921" s="0"/>
      <c r="T921" s="0"/>
      <c r="V921" s="0"/>
      <c r="W921" s="0"/>
      <c r="X921" s="0"/>
      <c r="AA921" s="1" t="n">
        <f aca="false">COUNTIF($G921:$X921, "=Yes")</f>
        <v>0</v>
      </c>
      <c r="AMI921" s="0"/>
      <c r="AMJ921" s="0"/>
    </row>
    <row collapsed="false" customFormat="true" customHeight="false" hidden="false" ht="12.65" outlineLevel="0" r="922" s="1">
      <c r="A922" s="3" t="s">
        <v>780</v>
      </c>
      <c r="B922" s="3" t="s">
        <v>829</v>
      </c>
      <c r="C922" s="3" t="n">
        <v>3</v>
      </c>
      <c r="D922" s="3" t="s">
        <v>12</v>
      </c>
      <c r="E922" s="3" t="n">
        <v>3</v>
      </c>
      <c r="F922" s="1" t="n">
        <f aca="false">COUNTA(G922:AJ922)</f>
        <v>1</v>
      </c>
      <c r="K922" s="0"/>
      <c r="L922" s="0"/>
      <c r="O922" s="0"/>
      <c r="P922" s="0"/>
      <c r="Q922" s="0"/>
      <c r="R922" s="0"/>
      <c r="S922" s="0"/>
      <c r="T922" s="0"/>
      <c r="V922" s="0"/>
      <c r="W922" s="0"/>
      <c r="X922" s="0"/>
      <c r="AA922" s="1" t="n">
        <f aca="false">COUNTIF($G922:$X922, "=Yes")</f>
        <v>0</v>
      </c>
      <c r="AMI922" s="0"/>
      <c r="AMJ922" s="0"/>
    </row>
    <row collapsed="false" customFormat="true" customHeight="false" hidden="false" ht="12.65" outlineLevel="0" r="923" s="1">
      <c r="A923" s="3" t="s">
        <v>780</v>
      </c>
      <c r="B923" s="3" t="s">
        <v>829</v>
      </c>
      <c r="C923" s="3" t="n">
        <v>3</v>
      </c>
      <c r="D923" s="3" t="s">
        <v>12</v>
      </c>
      <c r="E923" s="3" t="n">
        <v>4</v>
      </c>
      <c r="F923" s="1" t="n">
        <f aca="false">COUNTA(G923:AJ923)</f>
        <v>1</v>
      </c>
      <c r="K923" s="0"/>
      <c r="L923" s="0"/>
      <c r="O923" s="0"/>
      <c r="P923" s="0"/>
      <c r="Q923" s="0"/>
      <c r="R923" s="0"/>
      <c r="S923" s="0"/>
      <c r="T923" s="0"/>
      <c r="V923" s="0"/>
      <c r="W923" s="0"/>
      <c r="X923" s="0"/>
      <c r="AA923" s="1" t="n">
        <f aca="false">COUNTIF($G923:$X923, "=Yes")</f>
        <v>0</v>
      </c>
      <c r="AMI923" s="0"/>
      <c r="AMJ923" s="0"/>
    </row>
    <row collapsed="false" customFormat="true" customHeight="false" hidden="false" ht="12.65" outlineLevel="0" r="924" s="1">
      <c r="A924" s="3" t="s">
        <v>780</v>
      </c>
      <c r="B924" s="3" t="s">
        <v>829</v>
      </c>
      <c r="C924" s="3" t="n">
        <v>3</v>
      </c>
      <c r="D924" s="3" t="s">
        <v>12</v>
      </c>
      <c r="E924" s="3" t="n">
        <v>5</v>
      </c>
      <c r="F924" s="1" t="n">
        <f aca="false">COUNTA(G924:AJ924)</f>
        <v>1</v>
      </c>
      <c r="K924" s="0"/>
      <c r="L924" s="0"/>
      <c r="O924" s="0"/>
      <c r="P924" s="0"/>
      <c r="Q924" s="0"/>
      <c r="R924" s="0"/>
      <c r="S924" s="0"/>
      <c r="T924" s="0"/>
      <c r="V924" s="0"/>
      <c r="W924" s="0"/>
      <c r="X924" s="0"/>
      <c r="AA924" s="1" t="n">
        <f aca="false">COUNTIF($G924:$X924, "=Yes")</f>
        <v>0</v>
      </c>
      <c r="AMI924" s="0"/>
      <c r="AMJ924" s="0"/>
    </row>
    <row collapsed="false" customFormat="true" customHeight="false" hidden="false" ht="12.65" outlineLevel="0" r="925" s="1">
      <c r="A925" s="3" t="s">
        <v>780</v>
      </c>
      <c r="B925" s="3" t="s">
        <v>829</v>
      </c>
      <c r="C925" s="3" t="n">
        <v>3</v>
      </c>
      <c r="D925" s="3" t="s">
        <v>8</v>
      </c>
      <c r="E925" s="3" t="n">
        <v>6</v>
      </c>
      <c r="F925" s="1" t="n">
        <f aca="false">COUNTA(G925:AJ925)</f>
        <v>1</v>
      </c>
      <c r="K925" s="0"/>
      <c r="L925" s="0"/>
      <c r="O925" s="0"/>
      <c r="P925" s="0"/>
      <c r="Q925" s="0"/>
      <c r="R925" s="0"/>
      <c r="S925" s="0"/>
      <c r="T925" s="0"/>
      <c r="V925" s="0"/>
      <c r="W925" s="0"/>
      <c r="X925" s="0"/>
      <c r="AA925" s="1" t="n">
        <f aca="false">COUNTIF($G925:$X925, "=Yes")</f>
        <v>0</v>
      </c>
      <c r="AMI925" s="0"/>
      <c r="AMJ925" s="0"/>
    </row>
    <row collapsed="false" customFormat="true" customHeight="false" hidden="false" ht="12.65" outlineLevel="0" r="926" s="1">
      <c r="A926" s="3" t="s">
        <v>780</v>
      </c>
      <c r="B926" s="3" t="s">
        <v>829</v>
      </c>
      <c r="C926" s="3" t="n">
        <v>3</v>
      </c>
      <c r="D926" s="3" t="s">
        <v>12</v>
      </c>
      <c r="E926" s="3" t="n">
        <v>7</v>
      </c>
      <c r="F926" s="1" t="n">
        <f aca="false">COUNTA(G926:AJ926)</f>
        <v>1</v>
      </c>
      <c r="K926" s="0"/>
      <c r="L926" s="0"/>
      <c r="O926" s="0"/>
      <c r="P926" s="0"/>
      <c r="Q926" s="0"/>
      <c r="R926" s="0"/>
      <c r="S926" s="0"/>
      <c r="T926" s="0"/>
      <c r="V926" s="0"/>
      <c r="W926" s="0"/>
      <c r="X926" s="0"/>
      <c r="AA926" s="1" t="n">
        <f aca="false">COUNTIF($G926:$X926, "=Yes")</f>
        <v>0</v>
      </c>
      <c r="AMI926" s="0"/>
      <c r="AMJ926" s="0"/>
    </row>
    <row collapsed="false" customFormat="true" customHeight="false" hidden="false" ht="12.65" outlineLevel="0" r="927" s="1">
      <c r="A927" s="3" t="s">
        <v>780</v>
      </c>
      <c r="B927" s="3" t="s">
        <v>829</v>
      </c>
      <c r="C927" s="3" t="n">
        <v>3</v>
      </c>
      <c r="D927" s="3" t="s">
        <v>8</v>
      </c>
      <c r="E927" s="3" t="n">
        <v>8</v>
      </c>
      <c r="F927" s="1" t="n">
        <f aca="false">COUNTA(G927:AJ927)</f>
        <v>1</v>
      </c>
      <c r="K927" s="0"/>
      <c r="L927" s="0"/>
      <c r="O927" s="0"/>
      <c r="P927" s="0"/>
      <c r="Q927" s="0"/>
      <c r="R927" s="0"/>
      <c r="S927" s="0"/>
      <c r="T927" s="0"/>
      <c r="V927" s="0"/>
      <c r="W927" s="0"/>
      <c r="X927" s="0"/>
      <c r="AA927" s="1" t="n">
        <f aca="false">COUNTIF($G927:$X927, "=Yes")</f>
        <v>0</v>
      </c>
      <c r="AMI927" s="0"/>
      <c r="AMJ927" s="0"/>
    </row>
    <row collapsed="false" customFormat="true" customHeight="false" hidden="false" ht="12.65" outlineLevel="0" r="928" s="1">
      <c r="A928" s="3" t="s">
        <v>780</v>
      </c>
      <c r="B928" s="3" t="s">
        <v>829</v>
      </c>
      <c r="C928" s="3" t="n">
        <v>3</v>
      </c>
      <c r="D928" s="3" t="s">
        <v>8</v>
      </c>
      <c r="E928" s="3" t="n">
        <v>9</v>
      </c>
      <c r="F928" s="1" t="n">
        <f aca="false">COUNTA(G928:AJ928)</f>
        <v>1</v>
      </c>
      <c r="K928" s="0"/>
      <c r="L928" s="0"/>
      <c r="O928" s="0"/>
      <c r="P928" s="0"/>
      <c r="Q928" s="0"/>
      <c r="R928" s="0"/>
      <c r="S928" s="0"/>
      <c r="T928" s="0"/>
      <c r="V928" s="0"/>
      <c r="W928" s="0"/>
      <c r="X928" s="0"/>
      <c r="AA928" s="1" t="n">
        <f aca="false">COUNTIF($G928:$X928, "=Yes")</f>
        <v>0</v>
      </c>
      <c r="AMI928" s="0"/>
      <c r="AMJ928" s="0"/>
    </row>
    <row collapsed="false" customFormat="true" customHeight="false" hidden="false" ht="12.65" outlineLevel="0" r="929" s="1">
      <c r="A929" s="3"/>
      <c r="B929" s="3"/>
      <c r="C929" s="3"/>
      <c r="D929" s="3"/>
      <c r="E929" s="3"/>
      <c r="F929" s="1" t="n">
        <f aca="false">COUNTA(G929:AJ929)</f>
        <v>0</v>
      </c>
      <c r="K929" s="0"/>
      <c r="L929" s="0"/>
      <c r="O929" s="0"/>
      <c r="P929" s="0"/>
      <c r="Q929" s="0"/>
      <c r="R929" s="0"/>
      <c r="S929" s="0"/>
      <c r="T929" s="0"/>
      <c r="V929" s="0"/>
      <c r="W929" s="0"/>
      <c r="X929" s="0"/>
      <c r="AMI929" s="0"/>
      <c r="AMJ929" s="0"/>
    </row>
    <row collapsed="false" customFormat="true" customHeight="false" hidden="false" ht="12.65" outlineLevel="0" r="930" s="1">
      <c r="A930" s="3" t="s">
        <v>780</v>
      </c>
      <c r="B930" s="3" t="s">
        <v>839</v>
      </c>
      <c r="C930" s="3" t="n">
        <v>0</v>
      </c>
      <c r="D930" s="3" t="n">
        <v>0</v>
      </c>
      <c r="E930" s="3"/>
      <c r="F930" s="1" t="n">
        <f aca="false">COUNTA(G930:AJ930)</f>
        <v>0</v>
      </c>
      <c r="K930" s="0"/>
      <c r="L930" s="0"/>
      <c r="O930" s="0"/>
      <c r="P930" s="0"/>
      <c r="Q930" s="0"/>
      <c r="R930" s="0"/>
      <c r="S930" s="0"/>
      <c r="T930" s="0"/>
      <c r="V930" s="0"/>
      <c r="W930" s="0"/>
      <c r="X930" s="0"/>
      <c r="AMI930" s="0"/>
      <c r="AMJ930" s="0"/>
    </row>
    <row collapsed="false" customFormat="true" customHeight="false" hidden="false" ht="12.65" outlineLevel="0" r="931" s="1">
      <c r="A931" s="3" t="s">
        <v>780</v>
      </c>
      <c r="B931" s="3" t="s">
        <v>839</v>
      </c>
      <c r="C931" s="3" t="n">
        <v>3</v>
      </c>
      <c r="D931" s="3" t="s">
        <v>8</v>
      </c>
      <c r="E931" s="3" t="n">
        <v>1</v>
      </c>
      <c r="F931" s="1" t="n">
        <f aca="false">COUNTA(G931:AJ931)</f>
        <v>1</v>
      </c>
      <c r="K931" s="0"/>
      <c r="L931" s="0"/>
      <c r="O931" s="0"/>
      <c r="P931" s="0"/>
      <c r="Q931" s="0"/>
      <c r="R931" s="0"/>
      <c r="S931" s="0"/>
      <c r="T931" s="0"/>
      <c r="V931" s="0"/>
      <c r="W931" s="0"/>
      <c r="X931" s="0"/>
      <c r="AA931" s="1" t="n">
        <f aca="false">COUNTIF($G931:$X931, "=Yes")</f>
        <v>0</v>
      </c>
      <c r="AMI931" s="0"/>
      <c r="AMJ931" s="0"/>
    </row>
    <row collapsed="false" customFormat="true" customHeight="false" hidden="false" ht="12.65" outlineLevel="0" r="932" s="1">
      <c r="A932" s="3" t="s">
        <v>780</v>
      </c>
      <c r="B932" s="3" t="s">
        <v>839</v>
      </c>
      <c r="C932" s="3" t="n">
        <v>3</v>
      </c>
      <c r="D932" s="3" t="s">
        <v>8</v>
      </c>
      <c r="E932" s="3" t="n">
        <v>2</v>
      </c>
      <c r="F932" s="1" t="n">
        <f aca="false">COUNTA(G932:AJ932)</f>
        <v>1</v>
      </c>
      <c r="K932" s="0"/>
      <c r="L932" s="0"/>
      <c r="O932" s="0"/>
      <c r="P932" s="0"/>
      <c r="Q932" s="0"/>
      <c r="R932" s="0"/>
      <c r="S932" s="0"/>
      <c r="T932" s="0"/>
      <c r="V932" s="0"/>
      <c r="W932" s="0"/>
      <c r="X932" s="0"/>
      <c r="AA932" s="1" t="n">
        <f aca="false">COUNTIF($G932:$X932, "=Yes")</f>
        <v>0</v>
      </c>
      <c r="AMI932" s="0"/>
      <c r="AMJ932" s="0"/>
    </row>
    <row collapsed="false" customFormat="true" customHeight="false" hidden="false" ht="12.65" outlineLevel="0" r="933" s="1">
      <c r="A933" s="3" t="s">
        <v>780</v>
      </c>
      <c r="B933" s="3" t="s">
        <v>839</v>
      </c>
      <c r="C933" s="3" t="n">
        <v>3</v>
      </c>
      <c r="D933" s="3" t="s">
        <v>8</v>
      </c>
      <c r="E933" s="3" t="n">
        <v>3</v>
      </c>
      <c r="F933" s="1" t="n">
        <f aca="false">COUNTA(G933:AJ933)</f>
        <v>1</v>
      </c>
      <c r="K933" s="0"/>
      <c r="L933" s="0"/>
      <c r="O933" s="0"/>
      <c r="P933" s="0"/>
      <c r="Q933" s="0"/>
      <c r="R933" s="0"/>
      <c r="S933" s="0"/>
      <c r="T933" s="0"/>
      <c r="V933" s="0"/>
      <c r="W933" s="0"/>
      <c r="X933" s="0"/>
      <c r="AA933" s="1" t="n">
        <f aca="false">COUNTIF($G933:$X933, "=Yes")</f>
        <v>0</v>
      </c>
      <c r="AMI933" s="0"/>
      <c r="AMJ933" s="0"/>
    </row>
    <row collapsed="false" customFormat="true" customHeight="false" hidden="false" ht="12.65" outlineLevel="0" r="934" s="1">
      <c r="A934" s="3" t="s">
        <v>780</v>
      </c>
      <c r="B934" s="3" t="s">
        <v>839</v>
      </c>
      <c r="C934" s="3" t="n">
        <v>3</v>
      </c>
      <c r="D934" s="3" t="s">
        <v>12</v>
      </c>
      <c r="E934" s="3" t="n">
        <v>4</v>
      </c>
      <c r="F934" s="1" t="n">
        <f aca="false">COUNTA(G934:AJ934)</f>
        <v>1</v>
      </c>
      <c r="K934" s="0"/>
      <c r="L934" s="0"/>
      <c r="O934" s="0"/>
      <c r="P934" s="0"/>
      <c r="Q934" s="0"/>
      <c r="R934" s="0"/>
      <c r="S934" s="0"/>
      <c r="T934" s="0"/>
      <c r="V934" s="0"/>
      <c r="W934" s="0"/>
      <c r="X934" s="0"/>
      <c r="AA934" s="1" t="n">
        <f aca="false">COUNTIF($G934:$X934, "=Yes")</f>
        <v>0</v>
      </c>
      <c r="AMI934" s="0"/>
      <c r="AMJ934" s="0"/>
    </row>
    <row collapsed="false" customFormat="true" customHeight="false" hidden="false" ht="12.65" outlineLevel="0" r="935" s="1">
      <c r="A935" s="3" t="s">
        <v>780</v>
      </c>
      <c r="B935" s="3" t="s">
        <v>839</v>
      </c>
      <c r="C935" s="3" t="n">
        <v>3</v>
      </c>
      <c r="D935" s="3" t="s">
        <v>12</v>
      </c>
      <c r="E935" s="3" t="n">
        <v>5</v>
      </c>
      <c r="F935" s="1" t="n">
        <f aca="false">COUNTA(G935:AJ935)</f>
        <v>1</v>
      </c>
      <c r="K935" s="0"/>
      <c r="L935" s="0"/>
      <c r="O935" s="0"/>
      <c r="P935" s="0"/>
      <c r="Q935" s="0"/>
      <c r="R935" s="0"/>
      <c r="S935" s="0"/>
      <c r="T935" s="0"/>
      <c r="V935" s="0"/>
      <c r="W935" s="0"/>
      <c r="X935" s="0"/>
      <c r="AA935" s="1" t="n">
        <f aca="false">COUNTIF($G935:$X935, "=Yes")</f>
        <v>0</v>
      </c>
      <c r="AMI935" s="0"/>
      <c r="AMJ935" s="0"/>
    </row>
    <row collapsed="false" customFormat="true" customHeight="false" hidden="false" ht="12.65" outlineLevel="0" r="936" s="1">
      <c r="A936" s="3"/>
      <c r="B936" s="3"/>
      <c r="C936" s="3"/>
      <c r="D936" s="3"/>
      <c r="E936" s="3"/>
      <c r="F936" s="1" t="n">
        <f aca="false">COUNTA(G936:AJ936)</f>
        <v>0</v>
      </c>
      <c r="K936" s="0"/>
      <c r="L936" s="0"/>
      <c r="O936" s="0"/>
      <c r="P936" s="0"/>
      <c r="Q936" s="0"/>
      <c r="R936" s="0"/>
      <c r="S936" s="0"/>
      <c r="T936" s="0"/>
      <c r="V936" s="0"/>
      <c r="W936" s="0"/>
      <c r="X936" s="0"/>
      <c r="AMI936" s="0"/>
      <c r="AMJ936" s="0"/>
    </row>
    <row collapsed="false" customFormat="true" customHeight="false" hidden="false" ht="12.65" outlineLevel="0" r="937" s="1">
      <c r="A937" s="3" t="s">
        <v>780</v>
      </c>
      <c r="B937" s="3" t="s">
        <v>845</v>
      </c>
      <c r="C937" s="3" t="n">
        <v>0</v>
      </c>
      <c r="D937" s="3" t="n">
        <v>0</v>
      </c>
      <c r="E937" s="3"/>
      <c r="F937" s="1" t="n">
        <f aca="false">COUNTA(G937:AJ937)</f>
        <v>0</v>
      </c>
      <c r="K937" s="0"/>
      <c r="L937" s="0"/>
      <c r="O937" s="0"/>
      <c r="P937" s="0"/>
      <c r="Q937" s="0"/>
      <c r="R937" s="0"/>
      <c r="S937" s="0"/>
      <c r="T937" s="0"/>
      <c r="V937" s="0"/>
      <c r="W937" s="0"/>
      <c r="X937" s="0"/>
      <c r="AMI937" s="0"/>
      <c r="AMJ937" s="0"/>
    </row>
    <row collapsed="false" customFormat="true" customHeight="false" hidden="false" ht="12.65" outlineLevel="0" r="938" s="1">
      <c r="A938" s="3" t="s">
        <v>780</v>
      </c>
      <c r="B938" s="3" t="s">
        <v>845</v>
      </c>
      <c r="C938" s="3" t="n">
        <v>3</v>
      </c>
      <c r="D938" s="3" t="s">
        <v>12</v>
      </c>
      <c r="E938" s="3" t="n">
        <v>1</v>
      </c>
      <c r="F938" s="1" t="n">
        <f aca="false">COUNTA(G938:AJ938)</f>
        <v>1</v>
      </c>
      <c r="K938" s="0"/>
      <c r="L938" s="0"/>
      <c r="O938" s="0"/>
      <c r="P938" s="0"/>
      <c r="Q938" s="0"/>
      <c r="R938" s="0"/>
      <c r="S938" s="0"/>
      <c r="T938" s="0"/>
      <c r="V938" s="0"/>
      <c r="W938" s="0"/>
      <c r="X938" s="0"/>
      <c r="AA938" s="1" t="n">
        <f aca="false">COUNTIF($G938:$X938, "=Yes")</f>
        <v>0</v>
      </c>
      <c r="AMI938" s="0"/>
      <c r="AMJ938" s="0"/>
    </row>
    <row collapsed="false" customFormat="true" customHeight="false" hidden="false" ht="12.65" outlineLevel="0" r="939" s="1">
      <c r="A939" s="3" t="s">
        <v>780</v>
      </c>
      <c r="B939" s="3" t="s">
        <v>845</v>
      </c>
      <c r="C939" s="3" t="n">
        <v>3</v>
      </c>
      <c r="D939" s="3" t="s">
        <v>8</v>
      </c>
      <c r="E939" s="3" t="n">
        <v>2</v>
      </c>
      <c r="F939" s="1" t="n">
        <f aca="false">COUNTA(G939:AJ939)</f>
        <v>1</v>
      </c>
      <c r="K939" s="0"/>
      <c r="L939" s="0"/>
      <c r="O939" s="0"/>
      <c r="P939" s="0"/>
      <c r="Q939" s="0"/>
      <c r="R939" s="0"/>
      <c r="S939" s="0"/>
      <c r="T939" s="0"/>
      <c r="V939" s="0"/>
      <c r="W939" s="0"/>
      <c r="X939" s="0"/>
      <c r="AA939" s="1" t="n">
        <f aca="false">COUNTIF($G939:$X939, "=Yes")</f>
        <v>0</v>
      </c>
      <c r="AMI939" s="0"/>
      <c r="AMJ939" s="0"/>
    </row>
    <row collapsed="false" customFormat="true" customHeight="false" hidden="false" ht="12.65" outlineLevel="0" r="940" s="1">
      <c r="A940" s="3" t="s">
        <v>780</v>
      </c>
      <c r="B940" s="3" t="s">
        <v>845</v>
      </c>
      <c r="C940" s="3" t="n">
        <v>3</v>
      </c>
      <c r="D940" s="3" t="s">
        <v>12</v>
      </c>
      <c r="E940" s="3" t="n">
        <v>3</v>
      </c>
      <c r="F940" s="1" t="n">
        <f aca="false">COUNTA(G940:AJ940)</f>
        <v>1</v>
      </c>
      <c r="K940" s="0"/>
      <c r="L940" s="0"/>
      <c r="O940" s="0"/>
      <c r="P940" s="0"/>
      <c r="Q940" s="0"/>
      <c r="R940" s="0"/>
      <c r="S940" s="0"/>
      <c r="T940" s="0"/>
      <c r="V940" s="0"/>
      <c r="W940" s="0"/>
      <c r="X940" s="0"/>
      <c r="AA940" s="1" t="n">
        <f aca="false">COUNTIF($G940:$X940, "=Yes")</f>
        <v>0</v>
      </c>
      <c r="AMI940" s="0"/>
      <c r="AMJ940" s="0"/>
    </row>
    <row collapsed="false" customFormat="true" customHeight="false" hidden="false" ht="12.65" outlineLevel="0" r="941" s="1">
      <c r="A941" s="3" t="s">
        <v>780</v>
      </c>
      <c r="B941" s="3" t="s">
        <v>845</v>
      </c>
      <c r="C941" s="3" t="n">
        <v>3</v>
      </c>
      <c r="D941" s="3" t="s">
        <v>12</v>
      </c>
      <c r="E941" s="3" t="n">
        <v>4</v>
      </c>
      <c r="F941" s="1" t="n">
        <f aca="false">COUNTA(G941:AJ941)</f>
        <v>1</v>
      </c>
      <c r="K941" s="0"/>
      <c r="L941" s="0"/>
      <c r="O941" s="0"/>
      <c r="P941" s="0"/>
      <c r="Q941" s="0"/>
      <c r="R941" s="0"/>
      <c r="S941" s="0"/>
      <c r="T941" s="0"/>
      <c r="V941" s="0"/>
      <c r="W941" s="0"/>
      <c r="X941" s="0"/>
      <c r="AA941" s="1" t="n">
        <f aca="false">COUNTIF($G941:$X941, "=Yes")</f>
        <v>0</v>
      </c>
      <c r="AMI941" s="0"/>
      <c r="AMJ941" s="0"/>
    </row>
    <row collapsed="false" customFormat="true" customHeight="false" hidden="false" ht="12.65" outlineLevel="0" r="942" s="1">
      <c r="A942" s="3" t="s">
        <v>780</v>
      </c>
      <c r="B942" s="3" t="s">
        <v>845</v>
      </c>
      <c r="C942" s="3" t="n">
        <v>3</v>
      </c>
      <c r="D942" s="3" t="s">
        <v>12</v>
      </c>
      <c r="E942" s="3" t="n">
        <v>5</v>
      </c>
      <c r="F942" s="1" t="n">
        <f aca="false">COUNTA(G942:AJ942)</f>
        <v>1</v>
      </c>
      <c r="K942" s="0"/>
      <c r="L942" s="0"/>
      <c r="O942" s="0"/>
      <c r="P942" s="0"/>
      <c r="Q942" s="0"/>
      <c r="R942" s="0"/>
      <c r="S942" s="0"/>
      <c r="T942" s="0"/>
      <c r="V942" s="0"/>
      <c r="W942" s="0"/>
      <c r="X942" s="0"/>
      <c r="AA942" s="1" t="n">
        <f aca="false">COUNTIF($G942:$X942, "=Yes")</f>
        <v>0</v>
      </c>
      <c r="AMI942" s="0"/>
      <c r="AMJ942" s="0"/>
    </row>
    <row collapsed="false" customFormat="true" customHeight="false" hidden="false" ht="12.65" outlineLevel="0" r="943" s="1">
      <c r="A943" s="3" t="s">
        <v>780</v>
      </c>
      <c r="B943" s="3" t="s">
        <v>845</v>
      </c>
      <c r="C943" s="3" t="n">
        <v>3</v>
      </c>
      <c r="D943" s="3" t="s">
        <v>12</v>
      </c>
      <c r="E943" s="3" t="n">
        <v>6</v>
      </c>
      <c r="F943" s="1" t="n">
        <f aca="false">COUNTA(G943:AJ943)</f>
        <v>1</v>
      </c>
      <c r="K943" s="0"/>
      <c r="L943" s="0"/>
      <c r="O943" s="0"/>
      <c r="P943" s="0"/>
      <c r="Q943" s="0"/>
      <c r="R943" s="0"/>
      <c r="S943" s="0"/>
      <c r="T943" s="0"/>
      <c r="V943" s="0"/>
      <c r="W943" s="0"/>
      <c r="X943" s="0"/>
      <c r="AA943" s="1" t="n">
        <f aca="false">COUNTIF($G943:$X943, "=Yes")</f>
        <v>0</v>
      </c>
      <c r="AMI943" s="0"/>
      <c r="AMJ943" s="0"/>
    </row>
    <row collapsed="false" customFormat="true" customHeight="false" hidden="false" ht="12.65" outlineLevel="0" r="944" s="1">
      <c r="A944" s="3"/>
      <c r="B944" s="3"/>
      <c r="C944" s="3"/>
      <c r="D944" s="3"/>
      <c r="E944" s="3"/>
      <c r="F944" s="1" t="n">
        <f aca="false">COUNTA(G944:AJ944)</f>
        <v>0</v>
      </c>
      <c r="K944" s="0"/>
      <c r="L944" s="0"/>
      <c r="O944" s="0"/>
      <c r="P944" s="0"/>
      <c r="Q944" s="0"/>
      <c r="R944" s="0"/>
      <c r="S944" s="0"/>
      <c r="T944" s="0"/>
      <c r="V944" s="0"/>
      <c r="W944" s="0"/>
      <c r="X944" s="0"/>
      <c r="AMI944" s="0"/>
      <c r="AMJ944" s="0"/>
    </row>
    <row collapsed="false" customFormat="true" customHeight="false" hidden="false" ht="12.65" outlineLevel="0" r="945" s="1">
      <c r="A945" s="3" t="s">
        <v>852</v>
      </c>
      <c r="B945" s="3" t="s">
        <v>853</v>
      </c>
      <c r="C945" s="3" t="n">
        <v>4</v>
      </c>
      <c r="D945" s="3" t="n">
        <v>6</v>
      </c>
      <c r="E945" s="3"/>
      <c r="F945" s="1" t="n">
        <f aca="false">COUNTA(G945:AJ945)</f>
        <v>0</v>
      </c>
      <c r="K945" s="0"/>
      <c r="L945" s="0"/>
      <c r="O945" s="0"/>
      <c r="P945" s="0"/>
      <c r="Q945" s="0"/>
      <c r="R945" s="0"/>
      <c r="S945" s="0"/>
      <c r="T945" s="0"/>
      <c r="V945" s="0"/>
      <c r="W945" s="0"/>
      <c r="X945" s="0"/>
      <c r="AMI945" s="0"/>
      <c r="AMJ945" s="0"/>
    </row>
    <row collapsed="false" customFormat="true" customHeight="false" hidden="false" ht="12.65" outlineLevel="0" r="946" s="1">
      <c r="A946" s="3" t="s">
        <v>852</v>
      </c>
      <c r="B946" s="3" t="s">
        <v>853</v>
      </c>
      <c r="C946" s="3" t="n">
        <v>1</v>
      </c>
      <c r="D946" s="3" t="s">
        <v>10</v>
      </c>
      <c r="E946" s="3" t="n">
        <v>1</v>
      </c>
      <c r="F946" s="1" t="n">
        <f aca="false">COUNTA(G946:AJ946)</f>
        <v>2</v>
      </c>
      <c r="I946" s="0" t="s">
        <v>1284</v>
      </c>
      <c r="K946" s="0"/>
      <c r="L946" s="0"/>
      <c r="O946" s="0"/>
      <c r="P946" s="0"/>
      <c r="Q946" s="0"/>
      <c r="R946" s="0"/>
      <c r="S946" s="0"/>
      <c r="T946" s="0"/>
      <c r="V946" s="0"/>
      <c r="W946" s="0"/>
      <c r="X946" s="0"/>
      <c r="AA946" s="1" t="n">
        <f aca="false">COUNTIF($G946:$X946, "=Yes")</f>
        <v>1</v>
      </c>
      <c r="AMI946" s="0"/>
      <c r="AMJ946" s="0"/>
    </row>
    <row collapsed="false" customFormat="true" customHeight="false" hidden="false" ht="12.65" outlineLevel="0" r="947" s="1">
      <c r="A947" s="3" t="s">
        <v>852</v>
      </c>
      <c r="B947" s="3" t="s">
        <v>853</v>
      </c>
      <c r="C947" s="3" t="n">
        <v>1</v>
      </c>
      <c r="D947" s="3" t="s">
        <v>12</v>
      </c>
      <c r="E947" s="3" t="n">
        <v>2</v>
      </c>
      <c r="F947" s="1" t="n">
        <f aca="false">COUNTA(G947:AJ947)</f>
        <v>2</v>
      </c>
      <c r="I947" s="0" t="s">
        <v>1284</v>
      </c>
      <c r="K947" s="0"/>
      <c r="L947" s="0"/>
      <c r="O947" s="0"/>
      <c r="P947" s="0"/>
      <c r="Q947" s="0"/>
      <c r="R947" s="0"/>
      <c r="S947" s="0"/>
      <c r="T947" s="0"/>
      <c r="V947" s="0"/>
      <c r="W947" s="0"/>
      <c r="X947" s="0"/>
      <c r="AA947" s="1" t="n">
        <f aca="false">COUNTIF($G947:$X947, "=Yes")</f>
        <v>1</v>
      </c>
      <c r="AMI947" s="0"/>
      <c r="AMJ947" s="0"/>
    </row>
    <row collapsed="false" customFormat="true" customHeight="false" hidden="false" ht="12.65" outlineLevel="0" r="948" s="1">
      <c r="A948" s="3" t="s">
        <v>852</v>
      </c>
      <c r="B948" s="3" t="s">
        <v>853</v>
      </c>
      <c r="C948" s="3" t="n">
        <v>1</v>
      </c>
      <c r="D948" s="3" t="s">
        <v>12</v>
      </c>
      <c r="E948" s="3" t="n">
        <v>3</v>
      </c>
      <c r="F948" s="1" t="n">
        <f aca="false">COUNTA(G948:AJ948)</f>
        <v>2</v>
      </c>
      <c r="I948" s="0" t="s">
        <v>1284</v>
      </c>
      <c r="K948" s="0"/>
      <c r="L948" s="0"/>
      <c r="O948" s="0"/>
      <c r="P948" s="0"/>
      <c r="Q948" s="0"/>
      <c r="R948" s="0"/>
      <c r="S948" s="0"/>
      <c r="T948" s="0"/>
      <c r="V948" s="0"/>
      <c r="W948" s="0"/>
      <c r="X948" s="0"/>
      <c r="AA948" s="1" t="n">
        <f aca="false">COUNTIF($G948:$X948, "=Yes")</f>
        <v>1</v>
      </c>
      <c r="AMI948" s="0"/>
      <c r="AMJ948" s="0"/>
    </row>
    <row collapsed="false" customFormat="true" customHeight="false" hidden="false" ht="12.65" outlineLevel="0" r="949" s="1">
      <c r="A949" s="3" t="s">
        <v>852</v>
      </c>
      <c r="B949" s="3" t="s">
        <v>853</v>
      </c>
      <c r="C949" s="3" t="n">
        <v>2</v>
      </c>
      <c r="D949" s="3" t="s">
        <v>12</v>
      </c>
      <c r="E949" s="3" t="n">
        <v>4</v>
      </c>
      <c r="F949" s="1" t="n">
        <f aca="false">COUNTA(G949:AJ949)</f>
        <v>3</v>
      </c>
      <c r="I949" s="0" t="s">
        <v>1284</v>
      </c>
      <c r="K949" s="0"/>
      <c r="L949" s="0"/>
      <c r="O949" s="0"/>
      <c r="P949" s="0"/>
      <c r="Q949" s="0" t="s">
        <v>1284</v>
      </c>
      <c r="R949" s="0"/>
      <c r="S949" s="0"/>
      <c r="T949" s="0"/>
      <c r="V949" s="0"/>
      <c r="W949" s="0"/>
      <c r="X949" s="0"/>
      <c r="AA949" s="1" t="n">
        <f aca="false">COUNTIF($G949:$X949, "=Yes")</f>
        <v>2</v>
      </c>
      <c r="AMI949" s="0"/>
      <c r="AMJ949" s="0"/>
    </row>
    <row collapsed="false" customFormat="true" customHeight="false" hidden="false" ht="12.65" outlineLevel="0" r="950" s="1">
      <c r="A950" s="3" t="s">
        <v>852</v>
      </c>
      <c r="B950" s="3" t="s">
        <v>853</v>
      </c>
      <c r="C950" s="3" t="n">
        <v>2</v>
      </c>
      <c r="D950" s="3" t="s">
        <v>12</v>
      </c>
      <c r="E950" s="3" t="n">
        <v>5</v>
      </c>
      <c r="F950" s="1" t="n">
        <f aca="false">COUNTA(G950:AJ950)</f>
        <v>2</v>
      </c>
      <c r="I950" s="0" t="s">
        <v>1284</v>
      </c>
      <c r="K950" s="0"/>
      <c r="L950" s="0"/>
      <c r="O950" s="0"/>
      <c r="P950" s="0"/>
      <c r="Q950" s="0"/>
      <c r="R950" s="0"/>
      <c r="S950" s="0"/>
      <c r="T950" s="0"/>
      <c r="V950" s="0"/>
      <c r="W950" s="0"/>
      <c r="X950" s="0"/>
      <c r="AA950" s="1" t="n">
        <f aca="false">COUNTIF($G950:$X950, "=Yes")</f>
        <v>1</v>
      </c>
      <c r="AMI950" s="0"/>
      <c r="AMJ950" s="0"/>
    </row>
    <row collapsed="false" customFormat="true" customHeight="false" hidden="false" ht="12.65" outlineLevel="0" r="951" s="1">
      <c r="A951" s="3" t="s">
        <v>852</v>
      </c>
      <c r="B951" s="3" t="s">
        <v>853</v>
      </c>
      <c r="C951" s="3" t="n">
        <v>2</v>
      </c>
      <c r="D951" s="3" t="s">
        <v>8</v>
      </c>
      <c r="E951" s="3" t="n">
        <v>6</v>
      </c>
      <c r="F951" s="1" t="n">
        <f aca="false">COUNTA(G951:AJ951)</f>
        <v>2</v>
      </c>
      <c r="I951" s="0" t="s">
        <v>1284</v>
      </c>
      <c r="K951" s="0"/>
      <c r="L951" s="0"/>
      <c r="O951" s="0"/>
      <c r="P951" s="0"/>
      <c r="Q951" s="0"/>
      <c r="R951" s="0"/>
      <c r="S951" s="0"/>
      <c r="T951" s="0"/>
      <c r="V951" s="0"/>
      <c r="W951" s="0"/>
      <c r="X951" s="0"/>
      <c r="AA951" s="1" t="n">
        <f aca="false">COUNTIF($G951:$X951, "=Yes")</f>
        <v>1</v>
      </c>
      <c r="AMI951" s="0"/>
      <c r="AMJ951" s="0"/>
    </row>
    <row collapsed="false" customFormat="true" customHeight="false" hidden="false" ht="12.65" outlineLevel="0" r="952" s="1">
      <c r="A952" s="3"/>
      <c r="B952" s="3"/>
      <c r="C952" s="3"/>
      <c r="D952" s="3"/>
      <c r="E952" s="3"/>
      <c r="F952" s="1" t="n">
        <f aca="false">COUNTA(G952:AJ952)</f>
        <v>0</v>
      </c>
      <c r="K952" s="0"/>
      <c r="L952" s="0"/>
      <c r="O952" s="0"/>
      <c r="P952" s="0"/>
      <c r="Q952" s="0"/>
      <c r="R952" s="0"/>
      <c r="S952" s="0"/>
      <c r="T952" s="0"/>
      <c r="V952" s="0"/>
      <c r="W952" s="0"/>
      <c r="X952" s="0"/>
      <c r="AMI952" s="0"/>
      <c r="AMJ952" s="0"/>
    </row>
    <row collapsed="false" customFormat="true" customHeight="false" hidden="false" ht="12.65" outlineLevel="0" r="953" s="1">
      <c r="A953" s="3" t="s">
        <v>852</v>
      </c>
      <c r="B953" s="3" t="s">
        <v>860</v>
      </c>
      <c r="C953" s="3" t="n">
        <v>3</v>
      </c>
      <c r="D953" s="3" t="n">
        <v>4</v>
      </c>
      <c r="E953" s="3"/>
      <c r="F953" s="1" t="n">
        <f aca="false">COUNTA(G953:AJ953)</f>
        <v>0</v>
      </c>
      <c r="K953" s="0"/>
      <c r="L953" s="0"/>
      <c r="O953" s="0"/>
      <c r="P953" s="0"/>
      <c r="Q953" s="0"/>
      <c r="R953" s="0"/>
      <c r="S953" s="0"/>
      <c r="T953" s="0"/>
      <c r="V953" s="0"/>
      <c r="W953" s="0"/>
      <c r="X953" s="0"/>
      <c r="AMI953" s="0"/>
      <c r="AMJ953" s="0"/>
    </row>
    <row collapsed="false" customFormat="true" customHeight="false" hidden="false" ht="12.65" outlineLevel="0" r="954" s="1">
      <c r="A954" s="3" t="s">
        <v>852</v>
      </c>
      <c r="B954" s="3" t="s">
        <v>860</v>
      </c>
      <c r="C954" s="3" t="n">
        <v>1</v>
      </c>
      <c r="D954" s="3" t="s">
        <v>10</v>
      </c>
      <c r="E954" s="3" t="n">
        <v>1</v>
      </c>
      <c r="F954" s="1" t="n">
        <f aca="false">COUNTA(G954:AJ954)</f>
        <v>2</v>
      </c>
      <c r="G954" s="0" t="s">
        <v>1284</v>
      </c>
      <c r="K954" s="0"/>
      <c r="L954" s="0"/>
      <c r="O954" s="0"/>
      <c r="P954" s="0"/>
      <c r="Q954" s="0"/>
      <c r="R954" s="0"/>
      <c r="S954" s="0"/>
      <c r="T954" s="0"/>
      <c r="V954" s="0"/>
      <c r="W954" s="0"/>
      <c r="X954" s="0"/>
      <c r="AA954" s="1" t="n">
        <f aca="false">COUNTIF($G954:$X954, "=Yes")</f>
        <v>1</v>
      </c>
      <c r="AMI954" s="0"/>
      <c r="AMJ954" s="0"/>
    </row>
    <row collapsed="false" customFormat="true" customHeight="false" hidden="false" ht="12.65" outlineLevel="0" r="955" s="1">
      <c r="A955" s="3" t="s">
        <v>852</v>
      </c>
      <c r="B955" s="3" t="s">
        <v>860</v>
      </c>
      <c r="C955" s="3" t="n">
        <v>1</v>
      </c>
      <c r="D955" s="3" t="s">
        <v>12</v>
      </c>
      <c r="E955" s="3" t="n">
        <v>2</v>
      </c>
      <c r="F955" s="1" t="n">
        <f aca="false">COUNTA(G955:AJ955)</f>
        <v>3</v>
      </c>
      <c r="G955" s="0" t="s">
        <v>1284</v>
      </c>
      <c r="J955" s="1" t="s">
        <v>1284</v>
      </c>
      <c r="K955" s="0"/>
      <c r="L955" s="0"/>
      <c r="O955" s="0"/>
      <c r="P955" s="0"/>
      <c r="Q955" s="0"/>
      <c r="R955" s="0"/>
      <c r="S955" s="0"/>
      <c r="T955" s="0"/>
      <c r="V955" s="0"/>
      <c r="W955" s="0"/>
      <c r="X955" s="0"/>
      <c r="AA955" s="1" t="n">
        <f aca="false">COUNTIF($G955:$X955, "=Yes")</f>
        <v>2</v>
      </c>
      <c r="AMI955" s="0"/>
      <c r="AMJ955" s="0"/>
    </row>
    <row collapsed="false" customFormat="true" customHeight="false" hidden="false" ht="12.65" outlineLevel="0" r="956" s="1">
      <c r="A956" s="3" t="s">
        <v>852</v>
      </c>
      <c r="B956" s="3" t="s">
        <v>860</v>
      </c>
      <c r="C956" s="3" t="n">
        <v>1</v>
      </c>
      <c r="D956" s="3" t="s">
        <v>12</v>
      </c>
      <c r="E956" s="3" t="n">
        <v>3</v>
      </c>
      <c r="F956" s="1" t="n">
        <f aca="false">COUNTA(G956:AJ956)</f>
        <v>3</v>
      </c>
      <c r="G956" s="0" t="s">
        <v>1284</v>
      </c>
      <c r="J956" s="1" t="s">
        <v>1284</v>
      </c>
      <c r="K956" s="0"/>
      <c r="L956" s="0"/>
      <c r="O956" s="0"/>
      <c r="P956" s="0"/>
      <c r="Q956" s="0"/>
      <c r="R956" s="0"/>
      <c r="S956" s="0"/>
      <c r="T956" s="0"/>
      <c r="V956" s="0"/>
      <c r="W956" s="0"/>
      <c r="X956" s="0"/>
      <c r="AA956" s="1" t="n">
        <f aca="false">COUNTIF($G956:$X956, "=Yes")</f>
        <v>2</v>
      </c>
      <c r="AMI956" s="0"/>
      <c r="AMJ956" s="0"/>
    </row>
    <row collapsed="false" customFormat="true" customHeight="false" hidden="false" ht="12.65" outlineLevel="0" r="957" s="1">
      <c r="A957" s="3" t="s">
        <v>852</v>
      </c>
      <c r="B957" s="3" t="s">
        <v>860</v>
      </c>
      <c r="C957" s="3" t="n">
        <v>2</v>
      </c>
      <c r="D957" s="3" t="s">
        <v>12</v>
      </c>
      <c r="E957" s="3" t="n">
        <v>4</v>
      </c>
      <c r="F957" s="1" t="n">
        <f aca="false">COUNTA(G957:AJ957)</f>
        <v>3</v>
      </c>
      <c r="G957" s="1" t="s">
        <v>1285</v>
      </c>
      <c r="I957" s="1" t="s">
        <v>1284</v>
      </c>
      <c r="K957" s="0"/>
      <c r="L957" s="0"/>
      <c r="O957" s="0"/>
      <c r="P957" s="0"/>
      <c r="Q957" s="0"/>
      <c r="R957" s="0"/>
      <c r="S957" s="0"/>
      <c r="T957" s="0"/>
      <c r="V957" s="0"/>
      <c r="W957" s="0"/>
      <c r="X957" s="0"/>
      <c r="AA957" s="1" t="n">
        <f aca="false">COUNTIF($G957:$X957, "=Yes")</f>
        <v>1</v>
      </c>
      <c r="AMI957" s="0"/>
      <c r="AMJ957" s="0"/>
    </row>
    <row collapsed="false" customFormat="true" customHeight="false" hidden="false" ht="12.65" outlineLevel="0" r="958" s="1">
      <c r="A958" s="3" t="s">
        <v>852</v>
      </c>
      <c r="B958" s="3" t="s">
        <v>860</v>
      </c>
      <c r="C958" s="3" t="n">
        <v>2</v>
      </c>
      <c r="D958" s="3" t="s">
        <v>12</v>
      </c>
      <c r="E958" s="3" t="n">
        <v>5</v>
      </c>
      <c r="F958" s="1" t="n">
        <f aca="false">COUNTA(G958:AJ958)</f>
        <v>2</v>
      </c>
      <c r="G958" s="0" t="s">
        <v>1284</v>
      </c>
      <c r="K958" s="0"/>
      <c r="L958" s="0"/>
      <c r="O958" s="0"/>
      <c r="P958" s="0"/>
      <c r="Q958" s="0"/>
      <c r="R958" s="0"/>
      <c r="S958" s="0"/>
      <c r="T958" s="0"/>
      <c r="V958" s="0"/>
      <c r="W958" s="0"/>
      <c r="X958" s="0"/>
      <c r="AA958" s="1" t="n">
        <f aca="false">COUNTIF($G958:$X958, "=Yes")</f>
        <v>1</v>
      </c>
      <c r="AMI958" s="0"/>
      <c r="AMJ958" s="0"/>
    </row>
    <row collapsed="false" customFormat="true" customHeight="false" hidden="false" ht="12.65" outlineLevel="0" r="959" s="1">
      <c r="A959" s="3"/>
      <c r="B959" s="3"/>
      <c r="C959" s="3"/>
      <c r="D959" s="3"/>
      <c r="E959" s="3"/>
      <c r="F959" s="1" t="n">
        <f aca="false">COUNTA(G959:AJ959)</f>
        <v>0</v>
      </c>
      <c r="K959" s="0"/>
      <c r="L959" s="0"/>
      <c r="O959" s="0"/>
      <c r="P959" s="0"/>
      <c r="Q959" s="0"/>
      <c r="R959" s="0"/>
      <c r="S959" s="0"/>
      <c r="T959" s="0"/>
      <c r="V959" s="0"/>
      <c r="W959" s="0"/>
      <c r="X959" s="0"/>
      <c r="AMI959" s="0"/>
      <c r="AMJ959" s="0"/>
    </row>
    <row collapsed="false" customFormat="true" customHeight="false" hidden="false" ht="12.65" outlineLevel="0" r="960" s="1">
      <c r="A960" s="3" t="s">
        <v>852</v>
      </c>
      <c r="B960" s="3" t="s">
        <v>864</v>
      </c>
      <c r="C960" s="3" t="n">
        <v>0</v>
      </c>
      <c r="D960" s="3" t="n">
        <v>2</v>
      </c>
      <c r="E960" s="3"/>
      <c r="F960" s="1" t="n">
        <f aca="false">COUNTA(G960:AJ960)</f>
        <v>0</v>
      </c>
      <c r="K960" s="0"/>
      <c r="L960" s="0"/>
      <c r="O960" s="0"/>
      <c r="P960" s="0"/>
      <c r="Q960" s="0"/>
      <c r="R960" s="0"/>
      <c r="S960" s="0"/>
      <c r="T960" s="0"/>
      <c r="V960" s="0"/>
      <c r="W960" s="0"/>
      <c r="X960" s="0"/>
      <c r="AMI960" s="0"/>
      <c r="AMJ960" s="0"/>
    </row>
    <row collapsed="false" customFormat="true" customHeight="false" hidden="false" ht="12.65" outlineLevel="0" r="961" s="1">
      <c r="A961" s="3" t="s">
        <v>852</v>
      </c>
      <c r="B961" s="3" t="s">
        <v>864</v>
      </c>
      <c r="C961" s="3" t="n">
        <v>2</v>
      </c>
      <c r="D961" s="3" t="s">
        <v>12</v>
      </c>
      <c r="E961" s="3" t="n">
        <v>1</v>
      </c>
      <c r="F961" s="1" t="n">
        <f aca="false">COUNTA(G961:AJ961)</f>
        <v>2</v>
      </c>
      <c r="K961" s="0"/>
      <c r="L961" s="0"/>
      <c r="O961" s="0"/>
      <c r="P961" s="0" t="s">
        <v>1284</v>
      </c>
      <c r="Q961" s="0"/>
      <c r="R961" s="0"/>
      <c r="S961" s="0"/>
      <c r="T961" s="0"/>
      <c r="V961" s="0"/>
      <c r="W961" s="0"/>
      <c r="X961" s="0"/>
      <c r="AA961" s="1" t="n">
        <f aca="false">COUNTIF($G961:$X961, "=Yes")</f>
        <v>1</v>
      </c>
      <c r="AMI961" s="0"/>
      <c r="AMJ961" s="0"/>
    </row>
    <row collapsed="false" customFormat="true" customHeight="false" hidden="false" ht="12.65" outlineLevel="0" r="962" s="1">
      <c r="A962" s="3"/>
      <c r="B962" s="3"/>
      <c r="C962" s="3"/>
      <c r="D962" s="3"/>
      <c r="E962" s="3"/>
      <c r="F962" s="1" t="n">
        <f aca="false">COUNTA(G962:AJ962)</f>
        <v>0</v>
      </c>
      <c r="K962" s="0"/>
      <c r="L962" s="0"/>
      <c r="O962" s="0"/>
      <c r="P962" s="0"/>
      <c r="Q962" s="0"/>
      <c r="R962" s="0"/>
      <c r="S962" s="0"/>
      <c r="T962" s="0"/>
      <c r="V962" s="0"/>
      <c r="W962" s="0"/>
      <c r="X962" s="0"/>
      <c r="AMI962" s="0"/>
      <c r="AMJ962" s="0"/>
    </row>
    <row collapsed="false" customFormat="true" customHeight="false" hidden="false" ht="12.65" outlineLevel="0" r="963" s="1">
      <c r="A963" s="3" t="s">
        <v>852</v>
      </c>
      <c r="B963" s="3" t="s">
        <v>866</v>
      </c>
      <c r="C963" s="3" t="n">
        <v>1</v>
      </c>
      <c r="D963" s="3" t="n">
        <v>4</v>
      </c>
      <c r="E963" s="3"/>
      <c r="F963" s="1" t="n">
        <f aca="false">COUNTA(G963:AJ963)</f>
        <v>0</v>
      </c>
      <c r="K963" s="0"/>
      <c r="L963" s="0"/>
      <c r="O963" s="0"/>
      <c r="P963" s="0"/>
      <c r="Q963" s="0"/>
      <c r="R963" s="0"/>
      <c r="S963" s="0"/>
      <c r="T963" s="0"/>
      <c r="V963" s="0"/>
      <c r="W963" s="0"/>
      <c r="X963" s="0"/>
      <c r="AMI963" s="0"/>
      <c r="AMJ963" s="0"/>
    </row>
    <row collapsed="false" customFormat="true" customHeight="false" hidden="false" ht="12.65" outlineLevel="0" r="964" s="1">
      <c r="A964" s="3" t="s">
        <v>852</v>
      </c>
      <c r="B964" s="3" t="s">
        <v>866</v>
      </c>
      <c r="C964" s="3" t="n">
        <v>1</v>
      </c>
      <c r="D964" s="3" t="s">
        <v>12</v>
      </c>
      <c r="E964" s="3" t="n">
        <v>1</v>
      </c>
      <c r="F964" s="1" t="n">
        <f aca="false">COUNTA(G964:AJ964)</f>
        <v>3</v>
      </c>
      <c r="I964" s="0" t="s">
        <v>1284</v>
      </c>
      <c r="K964" s="0"/>
      <c r="L964" s="0"/>
      <c r="O964" s="0"/>
      <c r="P964" s="0"/>
      <c r="Q964" s="0" t="s">
        <v>1284</v>
      </c>
      <c r="R964" s="0"/>
      <c r="S964" s="0"/>
      <c r="T964" s="0"/>
      <c r="V964" s="0"/>
      <c r="W964" s="0"/>
      <c r="X964" s="0"/>
      <c r="AA964" s="1" t="n">
        <f aca="false">COUNTIF($G964:$X964, "=Yes")</f>
        <v>2</v>
      </c>
      <c r="AMI964" s="0"/>
      <c r="AMJ964" s="0"/>
    </row>
    <row collapsed="false" customFormat="true" customHeight="false" hidden="false" ht="12.65" outlineLevel="0" r="965" s="1">
      <c r="A965" s="3" t="s">
        <v>852</v>
      </c>
      <c r="B965" s="3" t="s">
        <v>866</v>
      </c>
      <c r="C965" s="3" t="n">
        <v>2</v>
      </c>
      <c r="D965" s="3" t="s">
        <v>12</v>
      </c>
      <c r="E965" s="3" t="n">
        <v>2</v>
      </c>
      <c r="F965" s="1" t="n">
        <f aca="false">COUNTA(G965:AJ965)</f>
        <v>3</v>
      </c>
      <c r="I965" s="0" t="s">
        <v>1284</v>
      </c>
      <c r="K965" s="0"/>
      <c r="L965" s="0"/>
      <c r="O965" s="0"/>
      <c r="P965" s="0"/>
      <c r="Q965" s="0" t="s">
        <v>1284</v>
      </c>
      <c r="R965" s="0"/>
      <c r="S965" s="0"/>
      <c r="T965" s="0"/>
      <c r="V965" s="0"/>
      <c r="W965" s="0"/>
      <c r="X965" s="0"/>
      <c r="AA965" s="1" t="n">
        <f aca="false">COUNTIF($G965:$X965, "=Yes")</f>
        <v>2</v>
      </c>
      <c r="AMI965" s="0"/>
      <c r="AMJ965" s="0"/>
    </row>
    <row collapsed="false" customFormat="true" customHeight="false" hidden="false" ht="12.65" outlineLevel="0" r="966" s="1">
      <c r="A966" s="3" t="s">
        <v>852</v>
      </c>
      <c r="B966" s="3" t="s">
        <v>866</v>
      </c>
      <c r="C966" s="3" t="n">
        <v>2</v>
      </c>
      <c r="D966" s="3" t="s">
        <v>8</v>
      </c>
      <c r="E966" s="3" t="n">
        <v>3</v>
      </c>
      <c r="F966" s="1" t="n">
        <f aca="false">COUNTA(G966:AJ966)</f>
        <v>4</v>
      </c>
      <c r="H966" s="0" t="s">
        <v>1284</v>
      </c>
      <c r="I966" s="0" t="s">
        <v>1284</v>
      </c>
      <c r="K966" s="0"/>
      <c r="L966" s="0"/>
      <c r="O966" s="0"/>
      <c r="P966" s="0"/>
      <c r="Q966" s="0" t="s">
        <v>1284</v>
      </c>
      <c r="R966" s="0"/>
      <c r="S966" s="0"/>
      <c r="T966" s="0"/>
      <c r="V966" s="0"/>
      <c r="W966" s="0"/>
      <c r="X966" s="0"/>
      <c r="AA966" s="1" t="n">
        <f aca="false">COUNTIF($G966:$X966, "=Yes")</f>
        <v>3</v>
      </c>
      <c r="AMI966" s="0"/>
      <c r="AMJ966" s="0"/>
    </row>
    <row collapsed="false" customFormat="true" customHeight="false" hidden="false" ht="12.65" outlineLevel="0" r="967" s="1">
      <c r="A967" s="3"/>
      <c r="B967" s="3"/>
      <c r="C967" s="3"/>
      <c r="D967" s="3"/>
      <c r="E967" s="3"/>
      <c r="F967" s="1" t="n">
        <f aca="false">COUNTA(G967:AJ967)</f>
        <v>0</v>
      </c>
      <c r="K967" s="0"/>
      <c r="L967" s="0"/>
      <c r="O967" s="0"/>
      <c r="P967" s="0"/>
      <c r="Q967" s="0"/>
      <c r="R967" s="0"/>
      <c r="S967" s="0"/>
      <c r="T967" s="0"/>
      <c r="V967" s="0"/>
      <c r="W967" s="0"/>
      <c r="X967" s="0"/>
      <c r="AMI967" s="0"/>
      <c r="AMJ967" s="0"/>
    </row>
    <row collapsed="false" customFormat="true" customHeight="false" hidden="false" ht="12.65" outlineLevel="0" r="968" s="1">
      <c r="A968" s="3" t="s">
        <v>852</v>
      </c>
      <c r="B968" s="3" t="s">
        <v>870</v>
      </c>
      <c r="C968" s="3" t="n">
        <v>0</v>
      </c>
      <c r="D968" s="3" t="n">
        <v>1</v>
      </c>
      <c r="E968" s="3"/>
      <c r="F968" s="1" t="n">
        <f aca="false">COUNTA(G968:AJ968)</f>
        <v>0</v>
      </c>
      <c r="K968" s="0"/>
      <c r="L968" s="0"/>
      <c r="O968" s="0"/>
      <c r="P968" s="0"/>
      <c r="Q968" s="0"/>
      <c r="R968" s="0"/>
      <c r="S968" s="0"/>
      <c r="T968" s="0"/>
      <c r="V968" s="0"/>
      <c r="W968" s="0"/>
      <c r="X968" s="0"/>
      <c r="AMI968" s="0"/>
      <c r="AMJ968" s="0"/>
    </row>
    <row collapsed="false" customFormat="true" customHeight="false" hidden="false" ht="12.65" outlineLevel="0" r="969" s="1">
      <c r="A969" s="3" t="s">
        <v>852</v>
      </c>
      <c r="B969" s="3" t="s">
        <v>870</v>
      </c>
      <c r="C969" s="3" t="n">
        <v>2</v>
      </c>
      <c r="D969" s="3" t="s">
        <v>12</v>
      </c>
      <c r="E969" s="3" t="n">
        <v>1</v>
      </c>
      <c r="F969" s="1" t="n">
        <f aca="false">COUNTA(G969:AJ969)</f>
        <v>3</v>
      </c>
      <c r="H969" s="0"/>
      <c r="K969" s="0"/>
      <c r="L969" s="0"/>
      <c r="O969" s="0"/>
      <c r="P969" s="0"/>
      <c r="Q969" s="0" t="s">
        <v>1284</v>
      </c>
      <c r="R969" s="0" t="s">
        <v>1284</v>
      </c>
      <c r="S969" s="0"/>
      <c r="T969" s="0"/>
      <c r="V969" s="0"/>
      <c r="W969" s="0"/>
      <c r="X969" s="0"/>
      <c r="AA969" s="1" t="n">
        <f aca="false">COUNTIF($G969:$X969, "=Yes")</f>
        <v>2</v>
      </c>
      <c r="AMI969" s="0"/>
      <c r="AMJ969" s="0"/>
    </row>
    <row collapsed="false" customFormat="true" customHeight="false" hidden="false" ht="12.65" outlineLevel="0" r="970" s="1">
      <c r="A970" s="3"/>
      <c r="B970" s="3"/>
      <c r="C970" s="3"/>
      <c r="D970" s="3"/>
      <c r="E970" s="3"/>
      <c r="F970" s="1" t="n">
        <f aca="false">COUNTA(G970:AJ970)</f>
        <v>0</v>
      </c>
      <c r="K970" s="0"/>
      <c r="L970" s="0"/>
      <c r="O970" s="0"/>
      <c r="P970" s="0"/>
      <c r="Q970" s="0"/>
      <c r="R970" s="0"/>
      <c r="S970" s="0"/>
      <c r="T970" s="0"/>
      <c r="V970" s="0"/>
      <c r="W970" s="0"/>
      <c r="X970" s="0"/>
      <c r="AMI970" s="0"/>
      <c r="AMJ970" s="0"/>
    </row>
    <row collapsed="false" customFormat="true" customHeight="false" hidden="false" ht="12.65" outlineLevel="0" r="971" s="1">
      <c r="A971" s="3" t="s">
        <v>852</v>
      </c>
      <c r="B971" s="3" t="s">
        <v>872</v>
      </c>
      <c r="C971" s="3" t="n">
        <v>0</v>
      </c>
      <c r="D971" s="3" t="n">
        <v>3</v>
      </c>
      <c r="E971" s="3"/>
      <c r="F971" s="1" t="n">
        <f aca="false">COUNTA(G971:AJ971)</f>
        <v>0</v>
      </c>
      <c r="K971" s="0"/>
      <c r="L971" s="0"/>
      <c r="O971" s="0"/>
      <c r="P971" s="0"/>
      <c r="Q971" s="0"/>
      <c r="R971" s="0"/>
      <c r="S971" s="0"/>
      <c r="T971" s="0"/>
      <c r="V971" s="0"/>
      <c r="W971" s="0"/>
      <c r="X971" s="0"/>
      <c r="AMI971" s="0"/>
      <c r="AMJ971" s="0"/>
    </row>
    <row collapsed="false" customFormat="true" customHeight="false" hidden="false" ht="12.65" outlineLevel="0" r="972" s="1">
      <c r="A972" s="3" t="s">
        <v>852</v>
      </c>
      <c r="B972" s="3" t="s">
        <v>872</v>
      </c>
      <c r="C972" s="3" t="n">
        <v>2</v>
      </c>
      <c r="D972" s="3" t="s">
        <v>8</v>
      </c>
      <c r="E972" s="3" t="n">
        <v>1</v>
      </c>
      <c r="F972" s="1" t="n">
        <f aca="false">COUNTA(G972:AJ972)</f>
        <v>3</v>
      </c>
      <c r="K972" s="0"/>
      <c r="L972" s="0"/>
      <c r="O972" s="0"/>
      <c r="P972" s="0"/>
      <c r="Q972" s="0" t="s">
        <v>1284</v>
      </c>
      <c r="R972" s="0" t="s">
        <v>1284</v>
      </c>
      <c r="S972" s="0"/>
      <c r="T972" s="0"/>
      <c r="V972" s="0"/>
      <c r="W972" s="0"/>
      <c r="X972" s="0"/>
      <c r="AA972" s="1" t="n">
        <f aca="false">COUNTIF($G972:$X972, "=Yes")</f>
        <v>2</v>
      </c>
      <c r="AMI972" s="0"/>
      <c r="AMJ972" s="0"/>
    </row>
    <row collapsed="false" customFormat="true" customHeight="false" hidden="false" ht="12.65" outlineLevel="0" r="973" s="1">
      <c r="A973" s="3" t="s">
        <v>852</v>
      </c>
      <c r="B973" s="3" t="s">
        <v>872</v>
      </c>
      <c r="C973" s="3" t="n">
        <v>2</v>
      </c>
      <c r="D973" s="3" t="s">
        <v>8</v>
      </c>
      <c r="E973" s="3" t="n">
        <v>2</v>
      </c>
      <c r="F973" s="1" t="n">
        <f aca="false">COUNTA(G973:AJ973)</f>
        <v>3</v>
      </c>
      <c r="K973" s="0"/>
      <c r="L973" s="0"/>
      <c r="O973" s="0"/>
      <c r="P973" s="0"/>
      <c r="Q973" s="0" t="s">
        <v>1284</v>
      </c>
      <c r="R973" s="0" t="s">
        <v>1284</v>
      </c>
      <c r="S973" s="0"/>
      <c r="T973" s="0"/>
      <c r="V973" s="0"/>
      <c r="W973" s="0"/>
      <c r="X973" s="0"/>
      <c r="AA973" s="1" t="n">
        <f aca="false">COUNTIF($G973:$X973, "=Yes")</f>
        <v>2</v>
      </c>
      <c r="AMI973" s="0"/>
      <c r="AMJ973" s="0"/>
    </row>
    <row collapsed="false" customFormat="true" customHeight="false" hidden="false" ht="12.65" outlineLevel="0" r="974" s="1">
      <c r="A974" s="3" t="s">
        <v>852</v>
      </c>
      <c r="B974" s="3" t="s">
        <v>872</v>
      </c>
      <c r="C974" s="3" t="n">
        <v>2</v>
      </c>
      <c r="D974" s="3" t="s">
        <v>8</v>
      </c>
      <c r="E974" s="3" t="n">
        <v>3</v>
      </c>
      <c r="F974" s="1" t="n">
        <f aca="false">COUNTA(G974:AJ974)</f>
        <v>3</v>
      </c>
      <c r="H974" s="1" t="s">
        <v>1285</v>
      </c>
      <c r="K974" s="0"/>
      <c r="L974" s="0"/>
      <c r="O974" s="0"/>
      <c r="P974" s="0"/>
      <c r="Q974" s="0"/>
      <c r="R974" s="0" t="s">
        <v>1284</v>
      </c>
      <c r="S974" s="0"/>
      <c r="T974" s="0"/>
      <c r="V974" s="0"/>
      <c r="W974" s="0"/>
      <c r="X974" s="0"/>
      <c r="AA974" s="1" t="n">
        <f aca="false">COUNTIF($G974:$X974, "=Yes")</f>
        <v>1</v>
      </c>
      <c r="AMI974" s="0"/>
      <c r="AMJ974" s="0"/>
    </row>
    <row collapsed="false" customFormat="true" customHeight="false" hidden="false" ht="12.65" outlineLevel="0" r="975" s="1">
      <c r="A975" s="3" t="s">
        <v>852</v>
      </c>
      <c r="B975" s="3" t="s">
        <v>872</v>
      </c>
      <c r="C975" s="3" t="n">
        <v>2</v>
      </c>
      <c r="D975" s="3" t="s">
        <v>12</v>
      </c>
      <c r="E975" s="3" t="n">
        <v>4</v>
      </c>
      <c r="F975" s="1" t="n">
        <f aca="false">COUNTA(G975:AJ975)</f>
        <v>4</v>
      </c>
      <c r="H975" s="1" t="s">
        <v>1285</v>
      </c>
      <c r="K975" s="0"/>
      <c r="L975" s="0"/>
      <c r="O975" s="0"/>
      <c r="P975" s="0"/>
      <c r="Q975" s="0" t="s">
        <v>1284</v>
      </c>
      <c r="R975" s="0" t="s">
        <v>1284</v>
      </c>
      <c r="S975" s="0"/>
      <c r="T975" s="0"/>
      <c r="V975" s="0"/>
      <c r="W975" s="0"/>
      <c r="X975" s="0"/>
      <c r="AA975" s="1" t="n">
        <f aca="false">COUNTIF($G975:$X975, "=Yes")</f>
        <v>2</v>
      </c>
      <c r="AMI975" s="0"/>
      <c r="AMJ975" s="0"/>
    </row>
    <row collapsed="false" customFormat="true" customHeight="false" hidden="false" ht="12.65" outlineLevel="0" r="976" s="1">
      <c r="A976" s="3"/>
      <c r="B976" s="3"/>
      <c r="C976" s="3"/>
      <c r="D976" s="3"/>
      <c r="E976" s="3"/>
      <c r="F976" s="1" t="n">
        <f aca="false">COUNTA(G976:AJ976)</f>
        <v>0</v>
      </c>
      <c r="K976" s="0"/>
      <c r="L976" s="0"/>
      <c r="O976" s="0"/>
      <c r="P976" s="0"/>
      <c r="Q976" s="0"/>
      <c r="R976" s="0"/>
      <c r="S976" s="0"/>
      <c r="T976" s="0"/>
      <c r="V976" s="0"/>
      <c r="W976" s="0"/>
      <c r="X976" s="0"/>
      <c r="AMI976" s="0"/>
      <c r="AMJ976" s="0"/>
    </row>
    <row collapsed="false" customFormat="true" customHeight="false" hidden="false" ht="12.65" outlineLevel="0" r="977" s="1">
      <c r="A977" s="3" t="s">
        <v>852</v>
      </c>
      <c r="B977" s="3" t="s">
        <v>877</v>
      </c>
      <c r="C977" s="3" t="n">
        <v>0</v>
      </c>
      <c r="D977" s="3" t="n">
        <v>0</v>
      </c>
      <c r="E977" s="3"/>
      <c r="F977" s="1" t="n">
        <f aca="false">COUNTA(G977:AJ977)</f>
        <v>0</v>
      </c>
      <c r="K977" s="0"/>
      <c r="L977" s="0"/>
      <c r="O977" s="0"/>
      <c r="P977" s="0"/>
      <c r="Q977" s="0"/>
      <c r="R977" s="0"/>
      <c r="S977" s="0"/>
      <c r="T977" s="0"/>
      <c r="V977" s="0"/>
      <c r="W977" s="0"/>
      <c r="X977" s="0"/>
      <c r="AMI977" s="0"/>
      <c r="AMJ977" s="0"/>
    </row>
    <row collapsed="false" customFormat="true" customHeight="false" hidden="false" ht="12.65" outlineLevel="0" r="978" s="1">
      <c r="A978" s="3" t="s">
        <v>852</v>
      </c>
      <c r="B978" s="3" t="s">
        <v>877</v>
      </c>
      <c r="C978" s="3" t="n">
        <v>3</v>
      </c>
      <c r="D978" s="3" t="s">
        <v>12</v>
      </c>
      <c r="E978" s="3" t="n">
        <v>1</v>
      </c>
      <c r="F978" s="1" t="n">
        <f aca="false">COUNTA(G978:AJ978)</f>
        <v>2</v>
      </c>
      <c r="K978" s="0"/>
      <c r="L978" s="0"/>
      <c r="O978" s="0"/>
      <c r="P978" s="0"/>
      <c r="Q978" s="0"/>
      <c r="R978" s="0" t="s">
        <v>1284</v>
      </c>
      <c r="S978" s="0"/>
      <c r="T978" s="0"/>
      <c r="V978" s="0"/>
      <c r="W978" s="0"/>
      <c r="X978" s="0"/>
      <c r="AA978" s="1" t="n">
        <f aca="false">COUNTIF($G978:$X978, "=Yes")</f>
        <v>1</v>
      </c>
      <c r="AMI978" s="0"/>
      <c r="AMJ978" s="0"/>
    </row>
    <row collapsed="false" customFormat="true" customHeight="false" hidden="false" ht="12.65" outlineLevel="0" r="979" s="1">
      <c r="A979" s="3" t="s">
        <v>852</v>
      </c>
      <c r="B979" s="3" t="s">
        <v>877</v>
      </c>
      <c r="C979" s="3" t="n">
        <v>3</v>
      </c>
      <c r="D979" s="3" t="s">
        <v>12</v>
      </c>
      <c r="E979" s="3" t="n">
        <v>2</v>
      </c>
      <c r="F979" s="1" t="n">
        <f aca="false">COUNTA(G979:AJ979)</f>
        <v>2</v>
      </c>
      <c r="K979" s="0"/>
      <c r="L979" s="0"/>
      <c r="O979" s="0"/>
      <c r="P979" s="0"/>
      <c r="Q979" s="0"/>
      <c r="R979" s="0" t="s">
        <v>1284</v>
      </c>
      <c r="S979" s="0"/>
      <c r="T979" s="0"/>
      <c r="V979" s="0"/>
      <c r="W979" s="0"/>
      <c r="X979" s="0"/>
      <c r="AA979" s="1" t="n">
        <f aca="false">COUNTIF($G979:$X979, "=Yes")</f>
        <v>1</v>
      </c>
      <c r="AMI979" s="0"/>
      <c r="AMJ979" s="0"/>
    </row>
    <row collapsed="false" customFormat="true" customHeight="false" hidden="false" ht="12.65" outlineLevel="0" r="980" s="1">
      <c r="A980" s="3" t="s">
        <v>852</v>
      </c>
      <c r="B980" s="3" t="s">
        <v>877</v>
      </c>
      <c r="C980" s="3" t="n">
        <v>3</v>
      </c>
      <c r="D980" s="3" t="s">
        <v>8</v>
      </c>
      <c r="E980" s="3" t="n">
        <v>3</v>
      </c>
      <c r="F980" s="1" t="n">
        <f aca="false">COUNTA(G980:AJ980)</f>
        <v>3</v>
      </c>
      <c r="K980" s="0"/>
      <c r="L980" s="0"/>
      <c r="O980" s="0"/>
      <c r="P980" s="0"/>
      <c r="Q980" s="0" t="s">
        <v>1284</v>
      </c>
      <c r="R980" s="0" t="s">
        <v>1284</v>
      </c>
      <c r="S980" s="0"/>
      <c r="T980" s="0"/>
      <c r="V980" s="0"/>
      <c r="W980" s="0"/>
      <c r="X980" s="0"/>
      <c r="AA980" s="1" t="n">
        <f aca="false">COUNTIF($G980:$X980, "=Yes")</f>
        <v>2</v>
      </c>
      <c r="AMI980" s="0"/>
      <c r="AMJ980" s="0"/>
    </row>
    <row collapsed="false" customFormat="true" customHeight="false" hidden="false" ht="12.65" outlineLevel="0" r="981" s="1">
      <c r="A981" s="3"/>
      <c r="B981" s="3"/>
      <c r="C981" s="3"/>
      <c r="D981" s="3"/>
      <c r="E981" s="3"/>
      <c r="F981" s="1" t="n">
        <f aca="false">COUNTA(G981:AJ981)</f>
        <v>0</v>
      </c>
      <c r="K981" s="0"/>
      <c r="L981" s="0"/>
      <c r="O981" s="0"/>
      <c r="P981" s="0"/>
      <c r="Q981" s="0"/>
      <c r="R981" s="0"/>
      <c r="S981" s="0"/>
      <c r="T981" s="0"/>
      <c r="V981" s="0"/>
      <c r="W981" s="0"/>
      <c r="X981" s="0"/>
      <c r="AMI981" s="0"/>
      <c r="AMJ981" s="0"/>
    </row>
    <row collapsed="false" customFormat="true" customHeight="false" hidden="false" ht="12.65" outlineLevel="0" r="982" s="1">
      <c r="A982" s="3" t="s">
        <v>852</v>
      </c>
      <c r="B982" s="3" t="s">
        <v>881</v>
      </c>
      <c r="C982" s="3" t="n">
        <v>0</v>
      </c>
      <c r="D982" s="3" t="n">
        <v>0</v>
      </c>
      <c r="E982" s="3"/>
      <c r="F982" s="1" t="n">
        <f aca="false">COUNTA(G982:AJ982)</f>
        <v>0</v>
      </c>
      <c r="K982" s="0"/>
      <c r="L982" s="0"/>
      <c r="O982" s="0"/>
      <c r="P982" s="0"/>
      <c r="Q982" s="0"/>
      <c r="R982" s="0"/>
      <c r="S982" s="0"/>
      <c r="T982" s="0"/>
      <c r="V982" s="0"/>
      <c r="W982" s="0"/>
      <c r="X982" s="0"/>
      <c r="AMI982" s="0"/>
      <c r="AMJ982" s="0"/>
    </row>
    <row collapsed="false" customFormat="true" customHeight="false" hidden="false" ht="12.65" outlineLevel="0" r="983" s="1">
      <c r="A983" s="3" t="s">
        <v>852</v>
      </c>
      <c r="B983" s="3" t="s">
        <v>881</v>
      </c>
      <c r="C983" s="3" t="n">
        <v>3</v>
      </c>
      <c r="D983" s="3" t="s">
        <v>12</v>
      </c>
      <c r="E983" s="3" t="n">
        <v>1</v>
      </c>
      <c r="F983" s="1" t="n">
        <f aca="false">COUNTA(G983:AJ983)</f>
        <v>2</v>
      </c>
      <c r="K983" s="0"/>
      <c r="L983" s="0"/>
      <c r="O983" s="0"/>
      <c r="P983" s="0"/>
      <c r="Q983" s="0"/>
      <c r="R983" s="0" t="s">
        <v>1284</v>
      </c>
      <c r="S983" s="0"/>
      <c r="T983" s="0"/>
      <c r="V983" s="0"/>
      <c r="W983" s="0"/>
      <c r="X983" s="0"/>
      <c r="AA983" s="1" t="n">
        <f aca="false">COUNTIF($G983:$X983, "=Yes")</f>
        <v>1</v>
      </c>
      <c r="AMI983" s="0"/>
      <c r="AMJ983" s="0"/>
    </row>
    <row collapsed="false" customFormat="true" customHeight="false" hidden="false" ht="12.65" outlineLevel="0" r="984" s="1">
      <c r="A984" s="3"/>
      <c r="B984" s="3"/>
      <c r="C984" s="3"/>
      <c r="D984" s="3"/>
      <c r="E984" s="3"/>
      <c r="F984" s="1" t="n">
        <f aca="false">COUNTA(G984:AJ984)</f>
        <v>0</v>
      </c>
      <c r="K984" s="0"/>
      <c r="L984" s="0"/>
      <c r="O984" s="0"/>
      <c r="P984" s="0"/>
      <c r="Q984" s="0"/>
      <c r="R984" s="0"/>
      <c r="S984" s="0"/>
      <c r="T984" s="0"/>
      <c r="V984" s="0"/>
      <c r="W984" s="0"/>
      <c r="X984" s="0"/>
      <c r="AMI984" s="0"/>
      <c r="AMJ984" s="0"/>
    </row>
    <row collapsed="false" customFormat="true" customHeight="false" hidden="false" ht="12.65" outlineLevel="0" r="985" s="1">
      <c r="A985" s="3" t="s">
        <v>852</v>
      </c>
      <c r="B985" s="3" t="s">
        <v>883</v>
      </c>
      <c r="C985" s="3" t="n">
        <v>0</v>
      </c>
      <c r="D985" s="3" t="n">
        <v>0</v>
      </c>
      <c r="E985" s="3"/>
      <c r="F985" s="1" t="n">
        <f aca="false">COUNTA(G985:AJ985)</f>
        <v>0</v>
      </c>
      <c r="K985" s="0"/>
      <c r="L985" s="0"/>
      <c r="O985" s="0"/>
      <c r="P985" s="0"/>
      <c r="Q985" s="0"/>
      <c r="R985" s="0"/>
      <c r="S985" s="0"/>
      <c r="T985" s="0"/>
      <c r="V985" s="0"/>
      <c r="W985" s="0"/>
      <c r="X985" s="0"/>
      <c r="AMI985" s="0"/>
      <c r="AMJ985" s="0"/>
    </row>
    <row collapsed="false" customFormat="true" customHeight="false" hidden="false" ht="12.65" outlineLevel="0" r="986" s="1">
      <c r="A986" s="3" t="s">
        <v>852</v>
      </c>
      <c r="B986" s="3" t="s">
        <v>883</v>
      </c>
      <c r="C986" s="3" t="n">
        <v>3</v>
      </c>
      <c r="D986" s="3" t="s">
        <v>8</v>
      </c>
      <c r="E986" s="3" t="n">
        <v>1</v>
      </c>
      <c r="F986" s="1" t="n">
        <f aca="false">COUNTA(G986:AJ986)</f>
        <v>2</v>
      </c>
      <c r="K986" s="0"/>
      <c r="L986" s="0"/>
      <c r="O986" s="0"/>
      <c r="P986" s="0"/>
      <c r="Q986" s="0"/>
      <c r="R986" s="0" t="s">
        <v>1284</v>
      </c>
      <c r="S986" s="0"/>
      <c r="T986" s="0"/>
      <c r="V986" s="0"/>
      <c r="W986" s="0"/>
      <c r="X986" s="0"/>
      <c r="AA986" s="1" t="n">
        <f aca="false">COUNTIF($G986:$X986, "=Yes")</f>
        <v>1</v>
      </c>
      <c r="AMI986" s="0"/>
      <c r="AMJ986" s="0"/>
    </row>
    <row collapsed="false" customFormat="true" customHeight="false" hidden="false" ht="12.65" outlineLevel="0" r="987" s="1">
      <c r="A987" s="3" t="s">
        <v>852</v>
      </c>
      <c r="B987" s="3" t="s">
        <v>883</v>
      </c>
      <c r="C987" s="3" t="n">
        <v>3</v>
      </c>
      <c r="D987" s="3" t="s">
        <v>12</v>
      </c>
      <c r="E987" s="3" t="n">
        <v>2</v>
      </c>
      <c r="F987" s="1" t="n">
        <f aca="false">COUNTA(G987:AJ987)</f>
        <v>0</v>
      </c>
      <c r="K987" s="0"/>
      <c r="L987" s="0"/>
      <c r="O987" s="0"/>
      <c r="P987" s="0"/>
      <c r="Q987" s="0"/>
      <c r="R987" s="0"/>
      <c r="S987" s="0"/>
      <c r="T987" s="0"/>
      <c r="V987" s="0"/>
      <c r="W987" s="0"/>
      <c r="X987" s="0"/>
      <c r="AMI987" s="0"/>
      <c r="AMJ987" s="0"/>
    </row>
    <row collapsed="false" customFormat="true" customHeight="false" hidden="false" ht="12.65" outlineLevel="0" r="988" s="1">
      <c r="A988" s="3" t="s">
        <v>852</v>
      </c>
      <c r="B988" s="3" t="s">
        <v>883</v>
      </c>
      <c r="C988" s="3" t="n">
        <v>3</v>
      </c>
      <c r="D988" s="3" t="s">
        <v>8</v>
      </c>
      <c r="E988" s="3" t="n">
        <v>3</v>
      </c>
      <c r="F988" s="1" t="n">
        <f aca="false">COUNTA(G988:AJ988)</f>
        <v>2</v>
      </c>
      <c r="K988" s="0"/>
      <c r="L988" s="0"/>
      <c r="O988" s="0"/>
      <c r="P988" s="0"/>
      <c r="Q988" s="0"/>
      <c r="R988" s="0" t="s">
        <v>1284</v>
      </c>
      <c r="S988" s="0"/>
      <c r="T988" s="0"/>
      <c r="V988" s="0"/>
      <c r="W988" s="0"/>
      <c r="X988" s="0"/>
      <c r="AA988" s="1" t="n">
        <f aca="false">COUNTIF($G988:$X988, "=Yes")</f>
        <v>1</v>
      </c>
      <c r="AMI988" s="0"/>
      <c r="AMJ988" s="0"/>
    </row>
    <row collapsed="false" customFormat="true" customHeight="false" hidden="false" ht="12.65" outlineLevel="0" r="989" s="1">
      <c r="A989" s="3"/>
      <c r="B989" s="3"/>
      <c r="C989" s="3"/>
      <c r="D989" s="3"/>
      <c r="E989" s="3"/>
      <c r="F989" s="1" t="n">
        <f aca="false">COUNTA(G989:AJ989)</f>
        <v>0</v>
      </c>
      <c r="K989" s="0"/>
      <c r="L989" s="0"/>
      <c r="O989" s="0"/>
      <c r="P989" s="0"/>
      <c r="Q989" s="0"/>
      <c r="R989" s="0"/>
      <c r="S989" s="0"/>
      <c r="T989" s="0"/>
      <c r="V989" s="0"/>
      <c r="W989" s="0"/>
      <c r="X989" s="0"/>
      <c r="AMI989" s="0"/>
      <c r="AMJ989" s="0"/>
    </row>
    <row collapsed="false" customFormat="true" customHeight="false" hidden="false" ht="12.65" outlineLevel="0" r="990" s="1">
      <c r="A990" s="3" t="s">
        <v>852</v>
      </c>
      <c r="B990" s="3" t="s">
        <v>887</v>
      </c>
      <c r="C990" s="3" t="n">
        <v>0</v>
      </c>
      <c r="D990" s="3" t="n">
        <v>0</v>
      </c>
      <c r="E990" s="3"/>
      <c r="F990" s="1" t="n">
        <f aca="false">COUNTA(G990:AJ990)</f>
        <v>0</v>
      </c>
      <c r="K990" s="0"/>
      <c r="L990" s="0"/>
      <c r="O990" s="0"/>
      <c r="P990" s="0"/>
      <c r="Q990" s="0"/>
      <c r="R990" s="0"/>
      <c r="S990" s="0"/>
      <c r="T990" s="0"/>
      <c r="V990" s="0"/>
      <c r="W990" s="0"/>
      <c r="X990" s="0"/>
      <c r="AMI990" s="0"/>
      <c r="AMJ990" s="0"/>
    </row>
    <row collapsed="false" customFormat="true" customHeight="false" hidden="false" ht="12.65" outlineLevel="0" r="991" s="1">
      <c r="A991" s="3" t="s">
        <v>852</v>
      </c>
      <c r="B991" s="3" t="s">
        <v>887</v>
      </c>
      <c r="C991" s="3" t="n">
        <v>3</v>
      </c>
      <c r="D991" s="3" t="s">
        <v>8</v>
      </c>
      <c r="E991" s="3" t="n">
        <v>1</v>
      </c>
      <c r="F991" s="1" t="n">
        <f aca="false">COUNTA(G991:AJ991)</f>
        <v>2</v>
      </c>
      <c r="K991" s="0"/>
      <c r="L991" s="0" t="s">
        <v>1284</v>
      </c>
      <c r="O991" s="0"/>
      <c r="P991" s="0"/>
      <c r="Q991" s="0"/>
      <c r="R991" s="0"/>
      <c r="S991" s="0"/>
      <c r="T991" s="0"/>
      <c r="V991" s="0"/>
      <c r="W991" s="0"/>
      <c r="X991" s="0"/>
      <c r="AA991" s="1" t="n">
        <f aca="false">COUNTIF($G991:$X991, "=Yes")</f>
        <v>1</v>
      </c>
      <c r="AMI991" s="0"/>
      <c r="AMJ991" s="0"/>
    </row>
    <row collapsed="false" customFormat="true" customHeight="false" hidden="false" ht="12.65" outlineLevel="0" r="992" s="1">
      <c r="A992" s="3" t="s">
        <v>852</v>
      </c>
      <c r="B992" s="3" t="s">
        <v>887</v>
      </c>
      <c r="C992" s="3" t="n">
        <v>3</v>
      </c>
      <c r="D992" s="3" t="s">
        <v>8</v>
      </c>
      <c r="E992" s="3" t="n">
        <v>2</v>
      </c>
      <c r="F992" s="1" t="n">
        <f aca="false">COUNTA(G992:AJ992)</f>
        <v>3</v>
      </c>
      <c r="K992" s="0"/>
      <c r="L992" s="0"/>
      <c r="O992" s="0"/>
      <c r="P992" s="0"/>
      <c r="Q992" s="0" t="s">
        <v>1284</v>
      </c>
      <c r="R992" s="0" t="s">
        <v>1284</v>
      </c>
      <c r="S992" s="0"/>
      <c r="T992" s="0"/>
      <c r="V992" s="0"/>
      <c r="W992" s="0"/>
      <c r="X992" s="0"/>
      <c r="AA992" s="1" t="n">
        <f aca="false">COUNTIF($G992:$X992, "=Yes")</f>
        <v>2</v>
      </c>
      <c r="AMI992" s="0"/>
      <c r="AMJ992" s="0"/>
    </row>
    <row collapsed="false" customFormat="true" customHeight="false" hidden="false" ht="12.65" outlineLevel="0" r="993" s="1">
      <c r="A993" s="3" t="s">
        <v>852</v>
      </c>
      <c r="B993" s="3" t="s">
        <v>887</v>
      </c>
      <c r="C993" s="3" t="n">
        <v>3</v>
      </c>
      <c r="D993" s="3" t="s">
        <v>8</v>
      </c>
      <c r="E993" s="3" t="n">
        <v>3</v>
      </c>
      <c r="F993" s="1" t="n">
        <f aca="false">COUNTA(G993:AJ993)</f>
        <v>3</v>
      </c>
      <c r="K993" s="0"/>
      <c r="L993" s="0"/>
      <c r="O993" s="0"/>
      <c r="P993" s="0"/>
      <c r="Q993" s="0" t="s">
        <v>1284</v>
      </c>
      <c r="R993" s="0" t="s">
        <v>1284</v>
      </c>
      <c r="S993" s="0"/>
      <c r="T993" s="0"/>
      <c r="V993" s="0"/>
      <c r="W993" s="0"/>
      <c r="X993" s="0"/>
      <c r="AA993" s="1" t="n">
        <f aca="false">COUNTIF($G993:$X993, "=Yes")</f>
        <v>2</v>
      </c>
      <c r="AMI993" s="0"/>
      <c r="AMJ993" s="0"/>
    </row>
    <row collapsed="false" customFormat="true" customHeight="false" hidden="false" ht="12.65" outlineLevel="0" r="994" s="1">
      <c r="A994" s="3" t="s">
        <v>852</v>
      </c>
      <c r="B994" s="3" t="s">
        <v>887</v>
      </c>
      <c r="C994" s="3" t="n">
        <v>3</v>
      </c>
      <c r="D994" s="3" t="s">
        <v>8</v>
      </c>
      <c r="E994" s="3" t="n">
        <v>4</v>
      </c>
      <c r="F994" s="1" t="n">
        <f aca="false">COUNTA(G994:AJ994)</f>
        <v>1</v>
      </c>
      <c r="K994" s="0"/>
      <c r="L994" s="0"/>
      <c r="O994" s="0"/>
      <c r="P994" s="0"/>
      <c r="Q994" s="0"/>
      <c r="R994" s="0"/>
      <c r="S994" s="0"/>
      <c r="T994" s="0"/>
      <c r="V994" s="0"/>
      <c r="W994" s="0"/>
      <c r="X994" s="0"/>
      <c r="AA994" s="1" t="n">
        <f aca="false">COUNTIF($G994:$X994, "=Yes")</f>
        <v>0</v>
      </c>
      <c r="AMI994" s="0"/>
      <c r="AMJ994" s="0"/>
    </row>
    <row collapsed="false" customFormat="true" customHeight="false" hidden="false" ht="12.65" outlineLevel="0" r="995" s="1">
      <c r="A995" s="3"/>
      <c r="B995" s="3"/>
      <c r="C995" s="3"/>
      <c r="D995" s="3"/>
      <c r="E995" s="3"/>
      <c r="F995" s="1" t="n">
        <f aca="false">COUNTA(G995:AJ995)</f>
        <v>0</v>
      </c>
      <c r="K995" s="0"/>
      <c r="L995" s="0"/>
      <c r="O995" s="0"/>
      <c r="P995" s="0"/>
      <c r="Q995" s="0"/>
      <c r="R995" s="0"/>
      <c r="S995" s="0"/>
      <c r="T995" s="0"/>
      <c r="V995" s="0"/>
      <c r="W995" s="0"/>
      <c r="X995" s="0"/>
      <c r="AMI995" s="0"/>
      <c r="AMJ995" s="0"/>
    </row>
    <row collapsed="false" customFormat="true" customHeight="false" hidden="false" ht="12.65" outlineLevel="0" r="996" s="1">
      <c r="A996" s="3" t="s">
        <v>852</v>
      </c>
      <c r="B996" s="3" t="s">
        <v>892</v>
      </c>
      <c r="C996" s="3" t="n">
        <v>0</v>
      </c>
      <c r="D996" s="3" t="n">
        <v>0</v>
      </c>
      <c r="E996" s="3"/>
      <c r="F996" s="1" t="n">
        <f aca="false">COUNTA(G996:AJ996)</f>
        <v>0</v>
      </c>
      <c r="K996" s="0"/>
      <c r="L996" s="0"/>
      <c r="O996" s="0"/>
      <c r="P996" s="0"/>
      <c r="Q996" s="0"/>
      <c r="R996" s="0"/>
      <c r="S996" s="0"/>
      <c r="T996" s="0"/>
      <c r="V996" s="0"/>
      <c r="W996" s="0"/>
      <c r="X996" s="0"/>
      <c r="AMI996" s="0"/>
      <c r="AMJ996" s="0"/>
    </row>
    <row collapsed="false" customFormat="true" customHeight="false" hidden="false" ht="12.65" outlineLevel="0" r="997" s="1">
      <c r="A997" s="3" t="s">
        <v>852</v>
      </c>
      <c r="B997" s="3" t="s">
        <v>892</v>
      </c>
      <c r="C997" s="3" t="n">
        <v>3</v>
      </c>
      <c r="D997" s="3" t="s">
        <v>12</v>
      </c>
      <c r="E997" s="3" t="n">
        <v>1</v>
      </c>
      <c r="F997" s="1" t="n">
        <f aca="false">COUNTA(G997:AJ997)</f>
        <v>2</v>
      </c>
      <c r="K997" s="0"/>
      <c r="L997" s="0"/>
      <c r="O997" s="0"/>
      <c r="P997" s="0"/>
      <c r="Q997" s="0"/>
      <c r="R997" s="0" t="s">
        <v>1284</v>
      </c>
      <c r="S997" s="0"/>
      <c r="T997" s="0"/>
      <c r="V997" s="0"/>
      <c r="W997" s="0"/>
      <c r="X997" s="0"/>
      <c r="AA997" s="1" t="n">
        <f aca="false">COUNTIF($G997:$X997, "=Yes")</f>
        <v>1</v>
      </c>
      <c r="AMI997" s="0"/>
      <c r="AMJ997" s="0"/>
    </row>
    <row collapsed="false" customFormat="true" customHeight="false" hidden="false" ht="12.65" outlineLevel="0" r="998" s="1">
      <c r="A998" s="3" t="s">
        <v>852</v>
      </c>
      <c r="B998" s="3" t="s">
        <v>892</v>
      </c>
      <c r="C998" s="3" t="n">
        <v>3</v>
      </c>
      <c r="D998" s="3" t="s">
        <v>12</v>
      </c>
      <c r="E998" s="3" t="n">
        <v>2</v>
      </c>
      <c r="F998" s="1" t="n">
        <f aca="false">COUNTA(G998:AJ998)</f>
        <v>1</v>
      </c>
      <c r="K998" s="0"/>
      <c r="L998" s="0"/>
      <c r="O998" s="0"/>
      <c r="P998" s="0"/>
      <c r="Q998" s="0"/>
      <c r="R998" s="0"/>
      <c r="S998" s="0"/>
      <c r="T998" s="0"/>
      <c r="V998" s="0"/>
      <c r="W998" s="0"/>
      <c r="X998" s="0"/>
      <c r="AA998" s="1" t="n">
        <f aca="false">COUNTIF($G998:$X998, "=Yes")</f>
        <v>0</v>
      </c>
      <c r="AMI998" s="0"/>
      <c r="AMJ998" s="0"/>
    </row>
    <row collapsed="false" customFormat="true" customHeight="false" hidden="false" ht="12.65" outlineLevel="0" r="999" s="1">
      <c r="A999" s="3" t="s">
        <v>852</v>
      </c>
      <c r="B999" s="3" t="s">
        <v>892</v>
      </c>
      <c r="C999" s="3" t="n">
        <v>3</v>
      </c>
      <c r="D999" s="3" t="s">
        <v>8</v>
      </c>
      <c r="E999" s="3" t="n">
        <v>3</v>
      </c>
      <c r="F999" s="1" t="n">
        <f aca="false">COUNTA(G999:AJ999)</f>
        <v>1</v>
      </c>
      <c r="K999" s="0"/>
      <c r="L999" s="0"/>
      <c r="O999" s="0"/>
      <c r="P999" s="0"/>
      <c r="Q999" s="0"/>
      <c r="R999" s="0"/>
      <c r="S999" s="0"/>
      <c r="T999" s="0"/>
      <c r="V999" s="0"/>
      <c r="W999" s="0"/>
      <c r="X999" s="0"/>
      <c r="AA999" s="1" t="n">
        <f aca="false">COUNTIF($G999:$X999, "=Yes")</f>
        <v>0</v>
      </c>
      <c r="AMI999" s="0"/>
      <c r="AMJ999" s="0"/>
    </row>
    <row collapsed="false" customFormat="true" customHeight="false" hidden="false" ht="12.65" outlineLevel="0" r="1000" s="1">
      <c r="A1000" s="3" t="s">
        <v>852</v>
      </c>
      <c r="B1000" s="3" t="s">
        <v>892</v>
      </c>
      <c r="C1000" s="3" t="n">
        <v>3</v>
      </c>
      <c r="D1000" s="3" t="s">
        <v>8</v>
      </c>
      <c r="E1000" s="3" t="n">
        <v>4</v>
      </c>
      <c r="F1000" s="1" t="n">
        <f aca="false">COUNTA(G1000:AJ1000)</f>
        <v>3</v>
      </c>
      <c r="K1000" s="0"/>
      <c r="L1000" s="0"/>
      <c r="O1000" s="0"/>
      <c r="P1000" s="0"/>
      <c r="Q1000" s="0" t="s">
        <v>1284</v>
      </c>
      <c r="R1000" s="0" t="s">
        <v>1284</v>
      </c>
      <c r="S1000" s="0"/>
      <c r="T1000" s="0"/>
      <c r="V1000" s="0"/>
      <c r="W1000" s="0"/>
      <c r="X1000" s="0"/>
      <c r="AA1000" s="1" t="n">
        <f aca="false">COUNTIF($G1000:$X1000, "=Yes")</f>
        <v>2</v>
      </c>
      <c r="AMI1000" s="0"/>
      <c r="AMJ1000" s="0"/>
    </row>
    <row collapsed="false" customFormat="true" customHeight="false" hidden="false" ht="12.65" outlineLevel="0" r="1001" s="1">
      <c r="A1001" s="3" t="s">
        <v>852</v>
      </c>
      <c r="B1001" s="3" t="s">
        <v>892</v>
      </c>
      <c r="C1001" s="3" t="n">
        <v>3</v>
      </c>
      <c r="D1001" s="3" t="s">
        <v>12</v>
      </c>
      <c r="E1001" s="3" t="n">
        <v>5</v>
      </c>
      <c r="F1001" s="1" t="n">
        <f aca="false">COUNTA(G1001:AJ1001)</f>
        <v>1</v>
      </c>
      <c r="K1001" s="0"/>
      <c r="L1001" s="0"/>
      <c r="O1001" s="0"/>
      <c r="P1001" s="0"/>
      <c r="Q1001" s="0"/>
      <c r="R1001" s="0"/>
      <c r="S1001" s="0"/>
      <c r="T1001" s="0"/>
      <c r="V1001" s="0"/>
      <c r="W1001" s="0"/>
      <c r="X1001" s="0"/>
      <c r="AA1001" s="1" t="n">
        <f aca="false">COUNTIF($G1001:$X1001, "=Yes")</f>
        <v>0</v>
      </c>
      <c r="AMI1001" s="0"/>
      <c r="AMJ1001" s="0"/>
    </row>
    <row collapsed="false" customFormat="true" customHeight="false" hidden="false" ht="12.65" outlineLevel="0" r="1002" s="1">
      <c r="A1002" s="3"/>
      <c r="B1002" s="3"/>
      <c r="C1002" s="3"/>
      <c r="D1002" s="3"/>
      <c r="E1002" s="3"/>
      <c r="F1002" s="1" t="n">
        <f aca="false">COUNTA(G1002:AJ1002)</f>
        <v>0</v>
      </c>
      <c r="K1002" s="0"/>
      <c r="L1002" s="0"/>
      <c r="O1002" s="0"/>
      <c r="P1002" s="0"/>
      <c r="Q1002" s="0"/>
      <c r="R1002" s="0"/>
      <c r="S1002" s="0"/>
      <c r="T1002" s="0"/>
      <c r="V1002" s="0"/>
      <c r="W1002" s="0"/>
      <c r="X1002" s="0"/>
      <c r="AMI1002" s="0"/>
      <c r="AMJ1002" s="0"/>
    </row>
    <row collapsed="false" customFormat="true" customHeight="false" hidden="false" ht="12.65" outlineLevel="0" r="1003" s="1">
      <c r="A1003" s="3" t="s">
        <v>852</v>
      </c>
      <c r="B1003" s="3" t="s">
        <v>898</v>
      </c>
      <c r="C1003" s="3" t="n">
        <v>0</v>
      </c>
      <c r="D1003" s="3" t="n">
        <v>0</v>
      </c>
      <c r="E1003" s="3"/>
      <c r="F1003" s="1" t="n">
        <f aca="false">COUNTA(G1003:AJ1003)</f>
        <v>0</v>
      </c>
      <c r="K1003" s="0"/>
      <c r="L1003" s="0"/>
      <c r="O1003" s="0"/>
      <c r="P1003" s="0"/>
      <c r="Q1003" s="0"/>
      <c r="R1003" s="0"/>
      <c r="S1003" s="0"/>
      <c r="T1003" s="0"/>
      <c r="V1003" s="0"/>
      <c r="W1003" s="0"/>
      <c r="X1003" s="0"/>
      <c r="AMI1003" s="0"/>
      <c r="AMJ1003" s="0"/>
    </row>
    <row collapsed="false" customFormat="true" customHeight="false" hidden="false" ht="12.65" outlineLevel="0" r="1004" s="1">
      <c r="A1004" s="3" t="s">
        <v>852</v>
      </c>
      <c r="B1004" s="3" t="s">
        <v>898</v>
      </c>
      <c r="C1004" s="3" t="n">
        <v>3</v>
      </c>
      <c r="D1004" s="3" t="s">
        <v>12</v>
      </c>
      <c r="E1004" s="3" t="n">
        <v>1</v>
      </c>
      <c r="F1004" s="1" t="n">
        <f aca="false">COUNTA(G1004:AJ1004)</f>
        <v>4</v>
      </c>
      <c r="H1004" s="1" t="s">
        <v>1284</v>
      </c>
      <c r="I1004" s="1" t="s">
        <v>1284</v>
      </c>
      <c r="K1004" s="0"/>
      <c r="L1004" s="0"/>
      <c r="O1004" s="0"/>
      <c r="P1004" s="0"/>
      <c r="Q1004" s="0" t="s">
        <v>1284</v>
      </c>
      <c r="R1004" s="0"/>
      <c r="S1004" s="0"/>
      <c r="T1004" s="0"/>
      <c r="V1004" s="0"/>
      <c r="W1004" s="0"/>
      <c r="X1004" s="0"/>
      <c r="AA1004" s="1" t="n">
        <f aca="false">COUNTIF($G1004:$X1004, "=Yes")</f>
        <v>3</v>
      </c>
      <c r="AMI1004" s="0"/>
      <c r="AMJ1004" s="0"/>
    </row>
    <row collapsed="false" customFormat="true" customHeight="false" hidden="false" ht="12.65" outlineLevel="0" r="1005" s="1">
      <c r="A1005" s="3" t="s">
        <v>852</v>
      </c>
      <c r="B1005" s="3" t="s">
        <v>898</v>
      </c>
      <c r="C1005" s="3" t="n">
        <v>3</v>
      </c>
      <c r="D1005" s="3" t="s">
        <v>8</v>
      </c>
      <c r="E1005" s="3" t="n">
        <v>2</v>
      </c>
      <c r="F1005" s="1" t="n">
        <f aca="false">COUNTA(G1005:AJ1005)</f>
        <v>3</v>
      </c>
      <c r="I1005" s="1" t="s">
        <v>1284</v>
      </c>
      <c r="K1005" s="0"/>
      <c r="L1005" s="0"/>
      <c r="O1005" s="0"/>
      <c r="P1005" s="0"/>
      <c r="Q1005" s="0" t="s">
        <v>1284</v>
      </c>
      <c r="R1005" s="0"/>
      <c r="S1005" s="0"/>
      <c r="T1005" s="0"/>
      <c r="V1005" s="0"/>
      <c r="W1005" s="0"/>
      <c r="X1005" s="0"/>
      <c r="AA1005" s="1" t="n">
        <f aca="false">COUNTIF($G1005:$X1005, "=Yes")</f>
        <v>2</v>
      </c>
      <c r="AMI1005" s="0"/>
      <c r="AMJ1005" s="0"/>
    </row>
    <row collapsed="false" customFormat="true" customHeight="false" hidden="false" ht="12.65" outlineLevel="0" r="1006" s="1">
      <c r="A1006" s="3" t="s">
        <v>852</v>
      </c>
      <c r="B1006" s="3" t="s">
        <v>898</v>
      </c>
      <c r="C1006" s="3" t="n">
        <v>3</v>
      </c>
      <c r="D1006" s="3" t="s">
        <v>8</v>
      </c>
      <c r="E1006" s="3" t="n">
        <v>3</v>
      </c>
      <c r="F1006" s="1" t="n">
        <f aca="false">COUNTA(G1006:AJ1006)</f>
        <v>3</v>
      </c>
      <c r="I1006" s="1" t="s">
        <v>1284</v>
      </c>
      <c r="K1006" s="0"/>
      <c r="L1006" s="0"/>
      <c r="O1006" s="0"/>
      <c r="P1006" s="0"/>
      <c r="Q1006" s="0" t="s">
        <v>1284</v>
      </c>
      <c r="R1006" s="0"/>
      <c r="S1006" s="0"/>
      <c r="T1006" s="0"/>
      <c r="V1006" s="0"/>
      <c r="W1006" s="0"/>
      <c r="X1006" s="0"/>
      <c r="AA1006" s="1" t="n">
        <f aca="false">COUNTIF($G1006:$X1006, "=Yes")</f>
        <v>2</v>
      </c>
      <c r="AMI1006" s="0"/>
      <c r="AMJ1006" s="0"/>
    </row>
    <row collapsed="false" customFormat="true" customHeight="false" hidden="false" ht="12.65" outlineLevel="0" r="1007" s="1">
      <c r="A1007" s="3"/>
      <c r="B1007" s="3"/>
      <c r="C1007" s="3"/>
      <c r="D1007" s="3"/>
      <c r="E1007" s="3"/>
      <c r="F1007" s="1" t="n">
        <f aca="false">COUNTA(G1007:AJ1007)</f>
        <v>0</v>
      </c>
      <c r="K1007" s="0"/>
      <c r="L1007" s="0"/>
      <c r="O1007" s="0"/>
      <c r="P1007" s="0"/>
      <c r="Q1007" s="0"/>
      <c r="R1007" s="0"/>
      <c r="S1007" s="0"/>
      <c r="T1007" s="0"/>
      <c r="V1007" s="0"/>
      <c r="W1007" s="0"/>
      <c r="X1007" s="0"/>
      <c r="AMI1007" s="0"/>
      <c r="AMJ1007" s="0"/>
    </row>
    <row collapsed="false" customFormat="true" customHeight="false" hidden="false" ht="12.65" outlineLevel="0" r="1008" s="1">
      <c r="A1008" s="3" t="s">
        <v>852</v>
      </c>
      <c r="B1008" s="3" t="s">
        <v>902</v>
      </c>
      <c r="C1008" s="3" t="n">
        <v>0</v>
      </c>
      <c r="D1008" s="3" t="n">
        <v>0</v>
      </c>
      <c r="E1008" s="3"/>
      <c r="F1008" s="1" t="n">
        <f aca="false">COUNTA(G1008:AJ1008)</f>
        <v>0</v>
      </c>
      <c r="K1008" s="0"/>
      <c r="L1008" s="0"/>
      <c r="O1008" s="0"/>
      <c r="P1008" s="0"/>
      <c r="Q1008" s="0"/>
      <c r="R1008" s="0"/>
      <c r="S1008" s="0"/>
      <c r="T1008" s="0"/>
      <c r="V1008" s="0"/>
      <c r="W1008" s="0"/>
      <c r="X1008" s="0"/>
      <c r="AMI1008" s="0"/>
      <c r="AMJ1008" s="0"/>
    </row>
    <row collapsed="false" customFormat="true" customHeight="false" hidden="false" ht="12.65" outlineLevel="0" r="1009" s="1">
      <c r="A1009" s="3" t="s">
        <v>852</v>
      </c>
      <c r="B1009" s="3" t="s">
        <v>902</v>
      </c>
      <c r="C1009" s="3" t="n">
        <v>3</v>
      </c>
      <c r="D1009" s="3" t="s">
        <v>12</v>
      </c>
      <c r="E1009" s="3" t="n">
        <v>1</v>
      </c>
      <c r="F1009" s="1" t="n">
        <f aca="false">COUNTA(G1009:AJ1009)</f>
        <v>2</v>
      </c>
      <c r="K1009" s="0"/>
      <c r="L1009" s="0" t="s">
        <v>1284</v>
      </c>
      <c r="O1009" s="0"/>
      <c r="P1009" s="0"/>
      <c r="Q1009" s="0"/>
      <c r="R1009" s="0"/>
      <c r="S1009" s="0"/>
      <c r="T1009" s="0"/>
      <c r="V1009" s="0"/>
      <c r="W1009" s="0"/>
      <c r="X1009" s="0"/>
      <c r="AA1009" s="1" t="n">
        <f aca="false">COUNTIF($G1009:$X1009, "=Yes")</f>
        <v>1</v>
      </c>
      <c r="AMI1009" s="0"/>
      <c r="AMJ1009" s="0"/>
    </row>
    <row collapsed="false" customFormat="true" customHeight="false" hidden="false" ht="12.65" outlineLevel="0" r="1010" s="1">
      <c r="A1010" s="3" t="s">
        <v>852</v>
      </c>
      <c r="B1010" s="3" t="s">
        <v>902</v>
      </c>
      <c r="C1010" s="3" t="n">
        <v>3</v>
      </c>
      <c r="D1010" s="3" t="s">
        <v>8</v>
      </c>
      <c r="E1010" s="3" t="n">
        <v>2</v>
      </c>
      <c r="F1010" s="1" t="n">
        <f aca="false">COUNTA(G1010:AJ1010)</f>
        <v>2</v>
      </c>
      <c r="K1010" s="0"/>
      <c r="L1010" s="0" t="s">
        <v>1284</v>
      </c>
      <c r="O1010" s="0"/>
      <c r="P1010" s="0"/>
      <c r="Q1010" s="0"/>
      <c r="R1010" s="0"/>
      <c r="S1010" s="0"/>
      <c r="T1010" s="0"/>
      <c r="V1010" s="0"/>
      <c r="W1010" s="0"/>
      <c r="X1010" s="0"/>
      <c r="AA1010" s="1" t="n">
        <f aca="false">COUNTIF($G1010:$X1010, "=Yes")</f>
        <v>1</v>
      </c>
      <c r="AMI1010" s="0"/>
      <c r="AMJ1010" s="0"/>
    </row>
    <row collapsed="false" customFormat="true" customHeight="false" hidden="false" ht="12.65" outlineLevel="0" r="1011" s="1">
      <c r="A1011" s="3"/>
      <c r="B1011" s="3"/>
      <c r="C1011" s="3"/>
      <c r="D1011" s="3"/>
      <c r="E1011" s="3"/>
      <c r="F1011" s="1" t="n">
        <f aca="false">COUNTA(G1011:AJ1011)</f>
        <v>0</v>
      </c>
      <c r="K1011" s="0"/>
      <c r="L1011" s="0"/>
      <c r="O1011" s="0"/>
      <c r="P1011" s="0"/>
      <c r="Q1011" s="0"/>
      <c r="R1011" s="0"/>
      <c r="S1011" s="0"/>
      <c r="T1011" s="0"/>
      <c r="V1011" s="0"/>
      <c r="W1011" s="0"/>
      <c r="X1011" s="0"/>
      <c r="AMI1011" s="0"/>
      <c r="AMJ1011" s="0"/>
    </row>
    <row collapsed="false" customFormat="true" customHeight="false" hidden="false" ht="12.65" outlineLevel="0" r="1012" s="1">
      <c r="A1012" s="3" t="s">
        <v>852</v>
      </c>
      <c r="B1012" s="3" t="s">
        <v>905</v>
      </c>
      <c r="C1012" s="3" t="n">
        <v>0</v>
      </c>
      <c r="D1012" s="3" t="n">
        <v>0</v>
      </c>
      <c r="E1012" s="3"/>
      <c r="F1012" s="1" t="n">
        <f aca="false">COUNTA(G1012:AJ1012)</f>
        <v>0</v>
      </c>
      <c r="K1012" s="0"/>
      <c r="L1012" s="0"/>
      <c r="O1012" s="0"/>
      <c r="P1012" s="0"/>
      <c r="Q1012" s="0"/>
      <c r="R1012" s="0"/>
      <c r="S1012" s="0"/>
      <c r="T1012" s="0"/>
      <c r="V1012" s="0"/>
      <c r="W1012" s="0"/>
      <c r="X1012" s="0"/>
      <c r="AMI1012" s="0"/>
      <c r="AMJ1012" s="0"/>
    </row>
    <row collapsed="false" customFormat="true" customHeight="false" hidden="false" ht="12.65" outlineLevel="0" r="1013" s="1">
      <c r="A1013" s="3" t="s">
        <v>852</v>
      </c>
      <c r="B1013" s="3" t="s">
        <v>905</v>
      </c>
      <c r="C1013" s="3" t="n">
        <v>3</v>
      </c>
      <c r="D1013" s="3" t="s">
        <v>12</v>
      </c>
      <c r="E1013" s="3" t="n">
        <v>1</v>
      </c>
      <c r="F1013" s="1" t="n">
        <f aca="false">COUNTA(G1013:AJ1013)</f>
        <v>2</v>
      </c>
      <c r="K1013" s="0"/>
      <c r="L1013" s="0"/>
      <c r="O1013" s="0"/>
      <c r="P1013" s="0"/>
      <c r="Q1013" s="0" t="s">
        <v>1284</v>
      </c>
      <c r="R1013" s="0"/>
      <c r="S1013" s="0"/>
      <c r="T1013" s="0"/>
      <c r="V1013" s="0"/>
      <c r="W1013" s="0"/>
      <c r="X1013" s="0"/>
      <c r="AA1013" s="1" t="n">
        <f aca="false">COUNTIF($G1013:$X1013, "=Yes")</f>
        <v>1</v>
      </c>
      <c r="AMI1013" s="0"/>
      <c r="AMJ1013" s="0"/>
    </row>
    <row collapsed="false" customFormat="true" customHeight="false" hidden="false" ht="12.65" outlineLevel="0" r="1014" s="1">
      <c r="A1014" s="3" t="s">
        <v>852</v>
      </c>
      <c r="B1014" s="3" t="s">
        <v>905</v>
      </c>
      <c r="C1014" s="3" t="n">
        <v>3</v>
      </c>
      <c r="D1014" s="3" t="s">
        <v>8</v>
      </c>
      <c r="E1014" s="3" t="n">
        <v>2</v>
      </c>
      <c r="F1014" s="1" t="n">
        <f aca="false">COUNTA(G1014:AJ1014)</f>
        <v>2</v>
      </c>
      <c r="H1014" s="0"/>
      <c r="K1014" s="0"/>
      <c r="L1014" s="0"/>
      <c r="O1014" s="0"/>
      <c r="P1014" s="0"/>
      <c r="Q1014" s="0" t="s">
        <v>1284</v>
      </c>
      <c r="R1014" s="0"/>
      <c r="S1014" s="0"/>
      <c r="T1014" s="0"/>
      <c r="V1014" s="0"/>
      <c r="W1014" s="0"/>
      <c r="X1014" s="0"/>
      <c r="AA1014" s="1" t="n">
        <f aca="false">COUNTIF($G1014:$X1014, "=Yes")</f>
        <v>1</v>
      </c>
      <c r="AMI1014" s="0"/>
      <c r="AMJ1014" s="0"/>
    </row>
    <row collapsed="false" customFormat="true" customHeight="false" hidden="false" ht="12.65" outlineLevel="0" r="1015" s="1">
      <c r="A1015" s="3" t="s">
        <v>852</v>
      </c>
      <c r="B1015" s="3" t="s">
        <v>905</v>
      </c>
      <c r="C1015" s="3" t="n">
        <v>3</v>
      </c>
      <c r="D1015" s="3" t="s">
        <v>8</v>
      </c>
      <c r="E1015" s="3" t="n">
        <v>3</v>
      </c>
      <c r="F1015" s="1" t="n">
        <f aca="false">COUNTA(G1015:AJ1015)</f>
        <v>1</v>
      </c>
      <c r="K1015" s="0"/>
      <c r="L1015" s="0"/>
      <c r="O1015" s="0"/>
      <c r="P1015" s="0"/>
      <c r="Q1015" s="0"/>
      <c r="R1015" s="0"/>
      <c r="S1015" s="0"/>
      <c r="T1015" s="0"/>
      <c r="V1015" s="0"/>
      <c r="W1015" s="0"/>
      <c r="X1015" s="0"/>
      <c r="AA1015" s="1" t="n">
        <f aca="false">COUNTIF($G1015:$X1015, "=Yes")</f>
        <v>0</v>
      </c>
      <c r="AMI1015" s="0"/>
      <c r="AMJ1015" s="0"/>
    </row>
    <row collapsed="false" customFormat="true" customHeight="false" hidden="false" ht="12.65" outlineLevel="0" r="1016" s="1">
      <c r="A1016" s="3"/>
      <c r="B1016" s="3"/>
      <c r="C1016" s="3"/>
      <c r="D1016" s="3"/>
      <c r="E1016" s="3"/>
      <c r="F1016" s="1" t="n">
        <f aca="false">COUNTA(G1016:AJ1016)</f>
        <v>0</v>
      </c>
      <c r="K1016" s="0"/>
      <c r="L1016" s="0"/>
      <c r="O1016" s="0"/>
      <c r="P1016" s="0"/>
      <c r="Q1016" s="0"/>
      <c r="R1016" s="0"/>
      <c r="S1016" s="0"/>
      <c r="T1016" s="0"/>
      <c r="V1016" s="0"/>
      <c r="W1016" s="0"/>
      <c r="X1016" s="0"/>
      <c r="AMI1016" s="0"/>
      <c r="AMJ1016" s="0"/>
    </row>
    <row collapsed="false" customFormat="true" customHeight="false" hidden="false" ht="12.65" outlineLevel="0" r="1017" s="1">
      <c r="A1017" s="3" t="s">
        <v>852</v>
      </c>
      <c r="B1017" s="3" t="s">
        <v>909</v>
      </c>
      <c r="C1017" s="3" t="n">
        <v>0</v>
      </c>
      <c r="D1017" s="3" t="n">
        <v>0</v>
      </c>
      <c r="E1017" s="3"/>
      <c r="F1017" s="1" t="n">
        <f aca="false">COUNTA(G1017:AJ1017)</f>
        <v>0</v>
      </c>
      <c r="K1017" s="0"/>
      <c r="L1017" s="0"/>
      <c r="O1017" s="0"/>
      <c r="P1017" s="0"/>
      <c r="Q1017" s="0"/>
      <c r="R1017" s="0"/>
      <c r="S1017" s="0"/>
      <c r="T1017" s="0"/>
      <c r="V1017" s="0"/>
      <c r="W1017" s="0"/>
      <c r="X1017" s="0"/>
      <c r="AMI1017" s="0"/>
      <c r="AMJ1017" s="0"/>
    </row>
    <row collapsed="false" customFormat="true" customHeight="false" hidden="false" ht="12.65" outlineLevel="0" r="1018" s="1">
      <c r="A1018" s="3" t="s">
        <v>852</v>
      </c>
      <c r="B1018" s="3" t="s">
        <v>909</v>
      </c>
      <c r="C1018" s="3" t="n">
        <v>3</v>
      </c>
      <c r="D1018" s="3" t="s">
        <v>12</v>
      </c>
      <c r="E1018" s="3" t="n">
        <v>1</v>
      </c>
      <c r="F1018" s="1" t="n">
        <f aca="false">COUNTA(G1018:AJ1018)</f>
        <v>2</v>
      </c>
      <c r="K1018" s="0"/>
      <c r="L1018" s="0"/>
      <c r="O1018" s="0"/>
      <c r="P1018" s="0"/>
      <c r="Q1018" s="0" t="s">
        <v>1284</v>
      </c>
      <c r="R1018" s="0"/>
      <c r="S1018" s="0"/>
      <c r="T1018" s="0"/>
      <c r="V1018" s="0"/>
      <c r="W1018" s="0"/>
      <c r="X1018" s="0"/>
      <c r="AA1018" s="1" t="n">
        <f aca="false">COUNTIF($G1018:$X1018, "=Yes")</f>
        <v>1</v>
      </c>
      <c r="AMI1018" s="0"/>
      <c r="AMJ1018" s="0"/>
    </row>
    <row collapsed="false" customFormat="true" customHeight="false" hidden="false" ht="12.65" outlineLevel="0" r="1019" s="1">
      <c r="A1019" s="3" t="s">
        <v>852</v>
      </c>
      <c r="B1019" s="3" t="s">
        <v>909</v>
      </c>
      <c r="C1019" s="3" t="n">
        <v>3</v>
      </c>
      <c r="D1019" s="3" t="s">
        <v>12</v>
      </c>
      <c r="E1019" s="3" t="n">
        <v>2</v>
      </c>
      <c r="F1019" s="1" t="n">
        <f aca="false">COUNTA(G1019:AJ1019)</f>
        <v>2</v>
      </c>
      <c r="K1019" s="0"/>
      <c r="L1019" s="0"/>
      <c r="O1019" s="0"/>
      <c r="P1019" s="0"/>
      <c r="Q1019" s="0" t="s">
        <v>1284</v>
      </c>
      <c r="R1019" s="0"/>
      <c r="S1019" s="0"/>
      <c r="T1019" s="0"/>
      <c r="V1019" s="0"/>
      <c r="W1019" s="0"/>
      <c r="X1019" s="0"/>
      <c r="AA1019" s="1" t="n">
        <f aca="false">COUNTIF($G1019:$X1019, "=Yes")</f>
        <v>1</v>
      </c>
      <c r="AMI1019" s="0"/>
      <c r="AMJ1019" s="0"/>
    </row>
    <row collapsed="false" customFormat="true" customHeight="false" hidden="false" ht="12.65" outlineLevel="0" r="1020" s="1">
      <c r="A1020" s="3" t="s">
        <v>852</v>
      </c>
      <c r="B1020" s="3" t="s">
        <v>909</v>
      </c>
      <c r="C1020" s="3" t="n">
        <v>3</v>
      </c>
      <c r="D1020" s="3" t="s">
        <v>12</v>
      </c>
      <c r="E1020" s="3" t="n">
        <v>3</v>
      </c>
      <c r="F1020" s="1" t="n">
        <f aca="false">COUNTA(G1020:AJ1020)</f>
        <v>1</v>
      </c>
      <c r="K1020" s="0"/>
      <c r="L1020" s="0"/>
      <c r="O1020" s="0"/>
      <c r="P1020" s="0"/>
      <c r="Q1020" s="0"/>
      <c r="R1020" s="0"/>
      <c r="S1020" s="0"/>
      <c r="T1020" s="0"/>
      <c r="V1020" s="0"/>
      <c r="W1020" s="0"/>
      <c r="X1020" s="0"/>
      <c r="AA1020" s="1" t="n">
        <f aca="false">COUNTIF($G1020:$X1020, "=Yes")</f>
        <v>0</v>
      </c>
      <c r="AMI1020" s="0"/>
      <c r="AMJ1020" s="0"/>
    </row>
    <row collapsed="false" customFormat="true" customHeight="false" hidden="false" ht="12.65" outlineLevel="0" r="1021" s="1">
      <c r="A1021" s="3"/>
      <c r="B1021" s="3"/>
      <c r="C1021" s="3"/>
      <c r="D1021" s="3"/>
      <c r="E1021" s="3"/>
      <c r="F1021" s="1" t="n">
        <f aca="false">COUNTA(G1021:AJ1021)</f>
        <v>0</v>
      </c>
      <c r="K1021" s="0"/>
      <c r="L1021" s="0"/>
      <c r="O1021" s="0"/>
      <c r="P1021" s="0"/>
      <c r="Q1021" s="0"/>
      <c r="R1021" s="0"/>
      <c r="S1021" s="0"/>
      <c r="T1021" s="0"/>
      <c r="V1021" s="0"/>
      <c r="W1021" s="0"/>
      <c r="X1021" s="0"/>
      <c r="AMI1021" s="0"/>
      <c r="AMJ1021" s="0"/>
    </row>
    <row collapsed="false" customFormat="true" customHeight="false" hidden="false" ht="12.65" outlineLevel="0" r="1022" s="1">
      <c r="A1022" s="3" t="s">
        <v>852</v>
      </c>
      <c r="B1022" s="3" t="s">
        <v>913</v>
      </c>
      <c r="C1022" s="3" t="n">
        <v>0</v>
      </c>
      <c r="D1022" s="3" t="n">
        <v>0</v>
      </c>
      <c r="E1022" s="3"/>
      <c r="F1022" s="1" t="n">
        <f aca="false">COUNTA(G1022:AJ1022)</f>
        <v>0</v>
      </c>
      <c r="K1022" s="0"/>
      <c r="L1022" s="0"/>
      <c r="O1022" s="0"/>
      <c r="P1022" s="0"/>
      <c r="Q1022" s="0"/>
      <c r="R1022" s="0"/>
      <c r="S1022" s="0"/>
      <c r="T1022" s="0"/>
      <c r="V1022" s="0"/>
      <c r="W1022" s="0"/>
      <c r="X1022" s="0"/>
      <c r="AMI1022" s="0"/>
      <c r="AMJ1022" s="0"/>
    </row>
    <row collapsed="false" customFormat="true" customHeight="false" hidden="false" ht="12.65" outlineLevel="0" r="1023" s="1">
      <c r="A1023" s="3" t="s">
        <v>852</v>
      </c>
      <c r="B1023" s="3" t="s">
        <v>914</v>
      </c>
      <c r="C1023" s="3" t="n">
        <v>3</v>
      </c>
      <c r="D1023" s="3" t="s">
        <v>8</v>
      </c>
      <c r="E1023" s="3" t="n">
        <v>1</v>
      </c>
      <c r="F1023" s="1" t="n">
        <f aca="false">COUNTA(G1023:AJ1023)</f>
        <v>2</v>
      </c>
      <c r="K1023" s="0"/>
      <c r="L1023" s="0"/>
      <c r="O1023" s="0"/>
      <c r="P1023" s="0"/>
      <c r="Q1023" s="0" t="s">
        <v>1284</v>
      </c>
      <c r="R1023" s="0"/>
      <c r="S1023" s="0"/>
      <c r="T1023" s="0"/>
      <c r="V1023" s="0"/>
      <c r="W1023" s="0"/>
      <c r="X1023" s="0"/>
      <c r="AA1023" s="1" t="n">
        <f aca="false">COUNTIF($G1023:$X1023, "=Yes")</f>
        <v>1</v>
      </c>
      <c r="AMI1023" s="0"/>
      <c r="AMJ1023" s="0"/>
    </row>
    <row collapsed="false" customFormat="true" customHeight="false" hidden="false" ht="12.65" outlineLevel="0" r="1024" s="1">
      <c r="A1024" s="3" t="s">
        <v>852</v>
      </c>
      <c r="B1024" s="3" t="s">
        <v>914</v>
      </c>
      <c r="C1024" s="3" t="n">
        <v>3</v>
      </c>
      <c r="D1024" s="3" t="s">
        <v>12</v>
      </c>
      <c r="E1024" s="3" t="n">
        <v>2</v>
      </c>
      <c r="F1024" s="1" t="n">
        <f aca="false">COUNTA(G1024:AJ1024)</f>
        <v>2</v>
      </c>
      <c r="K1024" s="0"/>
      <c r="L1024" s="0"/>
      <c r="O1024" s="0"/>
      <c r="P1024" s="0"/>
      <c r="Q1024" s="0" t="s">
        <v>1284</v>
      </c>
      <c r="R1024" s="0"/>
      <c r="S1024" s="0"/>
      <c r="T1024" s="0"/>
      <c r="V1024" s="0"/>
      <c r="W1024" s="0"/>
      <c r="X1024" s="0"/>
      <c r="AA1024" s="1" t="n">
        <f aca="false">COUNTIF($G1024:$X1024, "=Yes")</f>
        <v>1</v>
      </c>
      <c r="AMI1024" s="0"/>
      <c r="AMJ1024" s="0"/>
    </row>
    <row collapsed="false" customFormat="true" customHeight="false" hidden="false" ht="12.65" outlineLevel="0" r="1025" s="1">
      <c r="A1025" s="3"/>
      <c r="B1025" s="3"/>
      <c r="C1025" s="3"/>
      <c r="D1025" s="3"/>
      <c r="E1025" s="3"/>
      <c r="F1025" s="1" t="n">
        <f aca="false">COUNTA(G1025:AJ1025)</f>
        <v>0</v>
      </c>
      <c r="K1025" s="0"/>
      <c r="L1025" s="0"/>
      <c r="O1025" s="0"/>
      <c r="P1025" s="0"/>
      <c r="Q1025" s="0"/>
      <c r="R1025" s="0"/>
      <c r="S1025" s="0"/>
      <c r="T1025" s="0"/>
      <c r="V1025" s="0"/>
      <c r="W1025" s="0"/>
      <c r="X1025" s="0"/>
      <c r="AMI1025" s="0"/>
      <c r="AMJ1025" s="0"/>
    </row>
    <row collapsed="false" customFormat="true" customHeight="false" hidden="false" ht="12.65" outlineLevel="0" r="1026" s="1">
      <c r="A1026" s="3" t="s">
        <v>852</v>
      </c>
      <c r="B1026" s="3" t="s">
        <v>917</v>
      </c>
      <c r="C1026" s="3" t="n">
        <v>0</v>
      </c>
      <c r="D1026" s="3" t="n">
        <v>0</v>
      </c>
      <c r="E1026" s="3"/>
      <c r="F1026" s="1" t="n">
        <f aca="false">COUNTA(G1026:AJ1026)</f>
        <v>0</v>
      </c>
      <c r="K1026" s="0"/>
      <c r="L1026" s="0"/>
      <c r="O1026" s="0"/>
      <c r="P1026" s="0"/>
      <c r="Q1026" s="0"/>
      <c r="R1026" s="0"/>
      <c r="S1026" s="0"/>
      <c r="T1026" s="0"/>
      <c r="V1026" s="0"/>
      <c r="W1026" s="0"/>
      <c r="X1026" s="0"/>
      <c r="AMI1026" s="0"/>
      <c r="AMJ1026" s="0"/>
    </row>
    <row collapsed="false" customFormat="true" customHeight="false" hidden="false" ht="12.65" outlineLevel="0" r="1027" s="1">
      <c r="A1027" s="3" t="s">
        <v>852</v>
      </c>
      <c r="B1027" s="3" t="s">
        <v>917</v>
      </c>
      <c r="C1027" s="3" t="n">
        <v>3</v>
      </c>
      <c r="D1027" s="3" t="s">
        <v>12</v>
      </c>
      <c r="E1027" s="3" t="n">
        <v>1</v>
      </c>
      <c r="F1027" s="1" t="n">
        <f aca="false">COUNTA(G1027:AJ1027)</f>
        <v>2</v>
      </c>
      <c r="K1027" s="0"/>
      <c r="L1027" s="0"/>
      <c r="O1027" s="0"/>
      <c r="P1027" s="0"/>
      <c r="Q1027" s="0" t="s">
        <v>1284</v>
      </c>
      <c r="R1027" s="0"/>
      <c r="S1027" s="0"/>
      <c r="T1027" s="0"/>
      <c r="V1027" s="0"/>
      <c r="W1027" s="0"/>
      <c r="X1027" s="0"/>
      <c r="AA1027" s="1" t="n">
        <f aca="false">COUNTIF($G1027:$X1027, "=Yes")</f>
        <v>1</v>
      </c>
      <c r="AMI1027" s="0"/>
      <c r="AMJ1027" s="0"/>
    </row>
    <row collapsed="false" customFormat="true" customHeight="false" hidden="false" ht="12.65" outlineLevel="0" r="1028" s="1">
      <c r="A1028" s="3" t="s">
        <v>852</v>
      </c>
      <c r="B1028" s="3" t="s">
        <v>917</v>
      </c>
      <c r="C1028" s="3" t="n">
        <v>3</v>
      </c>
      <c r="D1028" s="3" t="s">
        <v>12</v>
      </c>
      <c r="E1028" s="3" t="n">
        <v>2</v>
      </c>
      <c r="F1028" s="1" t="n">
        <f aca="false">COUNTA(G1028:AJ1028)</f>
        <v>2</v>
      </c>
      <c r="K1028" s="0"/>
      <c r="L1028" s="0"/>
      <c r="O1028" s="0"/>
      <c r="P1028" s="0"/>
      <c r="Q1028" s="0" t="s">
        <v>1284</v>
      </c>
      <c r="R1028" s="0"/>
      <c r="S1028" s="0"/>
      <c r="T1028" s="0"/>
      <c r="V1028" s="0"/>
      <c r="W1028" s="0"/>
      <c r="X1028" s="0"/>
      <c r="AA1028" s="1" t="n">
        <f aca="false">COUNTIF($G1028:$X1028, "=Yes")</f>
        <v>1</v>
      </c>
      <c r="AMI1028" s="0"/>
      <c r="AMJ1028" s="0"/>
    </row>
    <row collapsed="false" customFormat="true" customHeight="false" hidden="false" ht="12.65" outlineLevel="0" r="1029" s="1">
      <c r="A1029" s="3"/>
      <c r="B1029" s="3"/>
      <c r="C1029" s="3"/>
      <c r="D1029" s="3"/>
      <c r="E1029" s="3"/>
      <c r="F1029" s="1" t="n">
        <f aca="false">COUNTA(G1029:AJ1029)</f>
        <v>0</v>
      </c>
      <c r="K1029" s="0"/>
      <c r="L1029" s="0"/>
      <c r="O1029" s="0"/>
      <c r="P1029" s="0"/>
      <c r="Q1029" s="0"/>
      <c r="R1029" s="0"/>
      <c r="S1029" s="0"/>
      <c r="T1029" s="0"/>
      <c r="V1029" s="0"/>
      <c r="W1029" s="0"/>
      <c r="X1029" s="0"/>
      <c r="AMI1029" s="0"/>
      <c r="AMJ1029" s="0"/>
    </row>
    <row collapsed="false" customFormat="true" customHeight="false" hidden="false" ht="12.65" outlineLevel="0" r="1030" s="1">
      <c r="A1030" s="3" t="s">
        <v>920</v>
      </c>
      <c r="B1030" s="3" t="s">
        <v>921</v>
      </c>
      <c r="C1030" s="3" t="n">
        <v>11</v>
      </c>
      <c r="D1030" s="3" t="n">
        <v>0</v>
      </c>
      <c r="E1030" s="3"/>
      <c r="F1030" s="1" t="n">
        <f aca="false">COUNTA(G1030:AJ1030)</f>
        <v>0</v>
      </c>
      <c r="K1030" s="0"/>
      <c r="L1030" s="0"/>
      <c r="O1030" s="0"/>
      <c r="P1030" s="0"/>
      <c r="Q1030" s="0"/>
      <c r="R1030" s="0"/>
      <c r="S1030" s="0"/>
      <c r="T1030" s="0"/>
      <c r="V1030" s="0"/>
      <c r="W1030" s="0"/>
      <c r="X1030" s="0"/>
      <c r="AMI1030" s="0"/>
      <c r="AMJ1030" s="0"/>
    </row>
    <row collapsed="false" customFormat="true" customHeight="false" hidden="false" ht="12.65" outlineLevel="0" r="1031" s="1">
      <c r="A1031" s="3" t="s">
        <v>920</v>
      </c>
      <c r="B1031" s="3" t="s">
        <v>921</v>
      </c>
      <c r="C1031" s="3" t="n">
        <v>1</v>
      </c>
      <c r="D1031" s="3" t="s">
        <v>8</v>
      </c>
      <c r="E1031" s="3" t="n">
        <v>1</v>
      </c>
      <c r="F1031" s="1" t="n">
        <f aca="false">COUNTA(G1031:AJ1031)</f>
        <v>5</v>
      </c>
      <c r="G1031" s="0" t="s">
        <v>1284</v>
      </c>
      <c r="J1031" s="1" t="s">
        <v>1284</v>
      </c>
      <c r="K1031" s="0"/>
      <c r="L1031" s="0"/>
      <c r="M1031" s="1" t="s">
        <v>1284</v>
      </c>
      <c r="N1031" s="1" t="s">
        <v>1284</v>
      </c>
      <c r="O1031" s="0"/>
      <c r="P1031" s="0"/>
      <c r="Q1031" s="0"/>
      <c r="R1031" s="0"/>
      <c r="S1031" s="0"/>
      <c r="T1031" s="0"/>
      <c r="V1031" s="0"/>
      <c r="W1031" s="0"/>
      <c r="X1031" s="0"/>
      <c r="AA1031" s="1" t="n">
        <f aca="false">COUNTIF($G1031:$X1031, "=Yes")</f>
        <v>4</v>
      </c>
      <c r="AMI1031" s="0"/>
      <c r="AMJ1031" s="0"/>
    </row>
    <row collapsed="false" customFormat="true" customHeight="false" hidden="false" ht="12.65" outlineLevel="0" r="1032" s="1">
      <c r="A1032" s="3" t="s">
        <v>920</v>
      </c>
      <c r="B1032" s="3" t="s">
        <v>921</v>
      </c>
      <c r="C1032" s="3" t="n">
        <v>1</v>
      </c>
      <c r="D1032" s="3" t="s">
        <v>8</v>
      </c>
      <c r="E1032" s="3" t="n">
        <v>2</v>
      </c>
      <c r="F1032" s="1" t="n">
        <f aca="false">COUNTA(G1032:AJ1032)</f>
        <v>4</v>
      </c>
      <c r="G1032" s="0" t="s">
        <v>1284</v>
      </c>
      <c r="J1032" s="1" t="s">
        <v>1284</v>
      </c>
      <c r="K1032" s="0"/>
      <c r="L1032" s="0"/>
      <c r="M1032" s="1" t="s">
        <v>1284</v>
      </c>
      <c r="O1032" s="0"/>
      <c r="P1032" s="0"/>
      <c r="Q1032" s="0"/>
      <c r="R1032" s="0"/>
      <c r="S1032" s="0"/>
      <c r="T1032" s="0"/>
      <c r="V1032" s="0"/>
      <c r="W1032" s="0"/>
      <c r="X1032" s="0"/>
      <c r="AA1032" s="1" t="n">
        <f aca="false">COUNTIF($G1032:$X1032, "=Yes")</f>
        <v>3</v>
      </c>
      <c r="AMI1032" s="0"/>
      <c r="AMJ1032" s="0"/>
    </row>
    <row collapsed="false" customFormat="true" customHeight="false" hidden="false" ht="12.65" outlineLevel="0" r="1033" s="1">
      <c r="A1033" s="3" t="s">
        <v>920</v>
      </c>
      <c r="B1033" s="3" t="s">
        <v>921</v>
      </c>
      <c r="C1033" s="3" t="n">
        <v>1</v>
      </c>
      <c r="D1033" s="3" t="s">
        <v>12</v>
      </c>
      <c r="E1033" s="3" t="n">
        <v>3</v>
      </c>
      <c r="F1033" s="1" t="n">
        <f aca="false">COUNTA(G1033:AJ1033)</f>
        <v>4</v>
      </c>
      <c r="G1033" s="0" t="s">
        <v>1284</v>
      </c>
      <c r="J1033" s="1" t="s">
        <v>1284</v>
      </c>
      <c r="K1033" s="0"/>
      <c r="L1033" s="0"/>
      <c r="M1033" s="1" t="s">
        <v>1284</v>
      </c>
      <c r="O1033" s="0"/>
      <c r="P1033" s="0"/>
      <c r="Q1033" s="0"/>
      <c r="R1033" s="0"/>
      <c r="S1033" s="0"/>
      <c r="T1033" s="0"/>
      <c r="V1033" s="0"/>
      <c r="W1033" s="0"/>
      <c r="X1033" s="0"/>
      <c r="AA1033" s="1" t="n">
        <f aca="false">COUNTIF($G1033:$X1033, "=Yes")</f>
        <v>3</v>
      </c>
      <c r="AMI1033" s="0"/>
      <c r="AMJ1033" s="0"/>
    </row>
    <row collapsed="false" customFormat="true" customHeight="false" hidden="false" ht="12.65" outlineLevel="0" r="1034" s="1">
      <c r="A1034" s="3" t="s">
        <v>920</v>
      </c>
      <c r="B1034" s="3" t="s">
        <v>921</v>
      </c>
      <c r="C1034" s="3" t="n">
        <v>1</v>
      </c>
      <c r="D1034" s="3" t="s">
        <v>12</v>
      </c>
      <c r="E1034" s="3" t="n">
        <v>4</v>
      </c>
      <c r="F1034" s="1" t="n">
        <f aca="false">COUNTA(G1034:AJ1034)</f>
        <v>5</v>
      </c>
      <c r="G1034" s="0" t="s">
        <v>1284</v>
      </c>
      <c r="J1034" s="1" t="s">
        <v>1284</v>
      </c>
      <c r="K1034" s="0"/>
      <c r="L1034" s="0"/>
      <c r="M1034" s="1" t="s">
        <v>1284</v>
      </c>
      <c r="N1034" s="1" t="s">
        <v>1287</v>
      </c>
      <c r="O1034" s="0"/>
      <c r="P1034" s="0"/>
      <c r="Q1034" s="0"/>
      <c r="R1034" s="0"/>
      <c r="S1034" s="0"/>
      <c r="T1034" s="0"/>
      <c r="V1034" s="0"/>
      <c r="W1034" s="0"/>
      <c r="X1034" s="0"/>
      <c r="AA1034" s="1" t="n">
        <f aca="false">COUNTIF($G1034:$X1034, "=Yes")</f>
        <v>3</v>
      </c>
      <c r="AMI1034" s="0"/>
      <c r="AMJ1034" s="0"/>
    </row>
    <row collapsed="false" customFormat="true" customHeight="false" hidden="false" ht="12.65" outlineLevel="0" r="1035" s="1">
      <c r="A1035" s="3" t="s">
        <v>920</v>
      </c>
      <c r="B1035" s="3" t="s">
        <v>921</v>
      </c>
      <c r="C1035" s="3" t="n">
        <v>1</v>
      </c>
      <c r="D1035" s="3" t="s">
        <v>12</v>
      </c>
      <c r="E1035" s="3" t="n">
        <v>5</v>
      </c>
      <c r="F1035" s="1" t="n">
        <f aca="false">COUNTA(G1035:AJ1035)</f>
        <v>4</v>
      </c>
      <c r="G1035" s="0" t="s">
        <v>1284</v>
      </c>
      <c r="J1035" s="1" t="s">
        <v>1284</v>
      </c>
      <c r="K1035" s="0"/>
      <c r="L1035" s="0"/>
      <c r="M1035" s="1" t="s">
        <v>1284</v>
      </c>
      <c r="O1035" s="0"/>
      <c r="P1035" s="0"/>
      <c r="Q1035" s="0"/>
      <c r="R1035" s="0"/>
      <c r="S1035" s="0"/>
      <c r="T1035" s="0"/>
      <c r="V1035" s="0"/>
      <c r="W1035" s="0"/>
      <c r="X1035" s="0"/>
      <c r="AA1035" s="1" t="n">
        <f aca="false">COUNTIF($G1035:$X1035, "=Yes")</f>
        <v>3</v>
      </c>
      <c r="AMI1035" s="0"/>
      <c r="AMJ1035" s="0"/>
    </row>
    <row collapsed="false" customFormat="true" customHeight="false" hidden="false" ht="12.65" outlineLevel="0" r="1036" s="1">
      <c r="A1036" s="3" t="s">
        <v>920</v>
      </c>
      <c r="B1036" s="3" t="s">
        <v>921</v>
      </c>
      <c r="C1036" s="3" t="n">
        <v>1</v>
      </c>
      <c r="D1036" s="3" t="s">
        <v>10</v>
      </c>
      <c r="E1036" s="3" t="n">
        <v>6</v>
      </c>
      <c r="F1036" s="1" t="n">
        <f aca="false">COUNTA(G1036:AJ1036)</f>
        <v>4</v>
      </c>
      <c r="H1036" s="1" t="s">
        <v>1285</v>
      </c>
      <c r="I1036" s="0" t="s">
        <v>1284</v>
      </c>
      <c r="K1036" s="0"/>
      <c r="L1036" s="0"/>
      <c r="M1036" s="0" t="s">
        <v>1284</v>
      </c>
      <c r="O1036" s="0"/>
      <c r="P1036" s="0"/>
      <c r="Q1036" s="0"/>
      <c r="R1036" s="0"/>
      <c r="S1036" s="0"/>
      <c r="T1036" s="0"/>
      <c r="V1036" s="0"/>
      <c r="W1036" s="0"/>
      <c r="X1036" s="0"/>
      <c r="AA1036" s="1" t="n">
        <f aca="false">COUNTIF($G1036:$X1036, "=Yes")</f>
        <v>2</v>
      </c>
      <c r="AMI1036" s="0"/>
      <c r="AMJ1036" s="0"/>
    </row>
    <row collapsed="false" customFormat="true" customHeight="false" hidden="false" ht="12.65" outlineLevel="0" r="1037" s="1">
      <c r="A1037" s="3" t="s">
        <v>920</v>
      </c>
      <c r="B1037" s="3" t="s">
        <v>921</v>
      </c>
      <c r="C1037" s="3" t="n">
        <v>1</v>
      </c>
      <c r="D1037" s="3" t="s">
        <v>12</v>
      </c>
      <c r="E1037" s="3" t="n">
        <v>7</v>
      </c>
      <c r="F1037" s="1" t="n">
        <f aca="false">COUNTA(G1037:AJ1037)</f>
        <v>4</v>
      </c>
      <c r="H1037" s="0" t="s">
        <v>1284</v>
      </c>
      <c r="J1037" s="1" t="s">
        <v>1284</v>
      </c>
      <c r="K1037" s="0"/>
      <c r="L1037" s="0"/>
      <c r="M1037" s="0" t="s">
        <v>1284</v>
      </c>
      <c r="O1037" s="0"/>
      <c r="P1037" s="0"/>
      <c r="Q1037" s="0"/>
      <c r="R1037" s="0"/>
      <c r="S1037" s="0"/>
      <c r="T1037" s="0"/>
      <c r="V1037" s="0"/>
      <c r="W1037" s="0"/>
      <c r="X1037" s="0"/>
      <c r="AA1037" s="1" t="n">
        <f aca="false">COUNTIF($G1037:$X1037, "=Yes")</f>
        <v>3</v>
      </c>
      <c r="AMI1037" s="0"/>
      <c r="AMJ1037" s="0"/>
    </row>
    <row collapsed="false" customFormat="true" customHeight="false" hidden="false" ht="12.65" outlineLevel="0" r="1038" s="1">
      <c r="A1038" s="3" t="s">
        <v>920</v>
      </c>
      <c r="B1038" s="3" t="s">
        <v>921</v>
      </c>
      <c r="C1038" s="3" t="n">
        <v>1</v>
      </c>
      <c r="D1038" s="3" t="s">
        <v>12</v>
      </c>
      <c r="E1038" s="3" t="n">
        <v>8</v>
      </c>
      <c r="F1038" s="1" t="n">
        <f aca="false">COUNTA(G1038:AJ1038)</f>
        <v>6</v>
      </c>
      <c r="G1038" s="0" t="s">
        <v>1284</v>
      </c>
      <c r="H1038" s="0" t="s">
        <v>1284</v>
      </c>
      <c r="I1038" s="0" t="s">
        <v>1284</v>
      </c>
      <c r="J1038" s="1" t="s">
        <v>1284</v>
      </c>
      <c r="K1038" s="0"/>
      <c r="L1038" s="0"/>
      <c r="M1038" s="1" t="s">
        <v>1284</v>
      </c>
      <c r="O1038" s="0"/>
      <c r="P1038" s="0"/>
      <c r="Q1038" s="0"/>
      <c r="R1038" s="0"/>
      <c r="S1038" s="0"/>
      <c r="T1038" s="0"/>
      <c r="V1038" s="0"/>
      <c r="W1038" s="0"/>
      <c r="X1038" s="0"/>
      <c r="AA1038" s="1" t="n">
        <f aca="false">COUNTIF($G1038:$X1038, "=Yes")</f>
        <v>5</v>
      </c>
      <c r="AMI1038" s="0"/>
      <c r="AMJ1038" s="0"/>
    </row>
    <row collapsed="false" customFormat="true" customHeight="false" hidden="false" ht="12.65" outlineLevel="0" r="1039" s="1">
      <c r="A1039" s="3" t="s">
        <v>920</v>
      </c>
      <c r="B1039" s="3" t="s">
        <v>921</v>
      </c>
      <c r="C1039" s="3" t="n">
        <v>1</v>
      </c>
      <c r="D1039" s="3" t="s">
        <v>12</v>
      </c>
      <c r="E1039" s="3" t="n">
        <v>9</v>
      </c>
      <c r="F1039" s="1" t="n">
        <f aca="false">COUNTA(G1039:AJ1039)</f>
        <v>2</v>
      </c>
      <c r="I1039" s="0" t="s">
        <v>1284</v>
      </c>
      <c r="K1039" s="0"/>
      <c r="L1039" s="0"/>
      <c r="M1039" s="0"/>
      <c r="O1039" s="0"/>
      <c r="P1039" s="0"/>
      <c r="Q1039" s="0"/>
      <c r="R1039" s="0"/>
      <c r="S1039" s="0"/>
      <c r="T1039" s="0"/>
      <c r="V1039" s="0"/>
      <c r="W1039" s="0"/>
      <c r="X1039" s="0"/>
      <c r="AA1039" s="1" t="n">
        <f aca="false">COUNTIF($G1039:$X1039, "=Yes")</f>
        <v>1</v>
      </c>
      <c r="AMI1039" s="0"/>
      <c r="AMJ1039" s="0"/>
    </row>
    <row collapsed="false" customFormat="true" customHeight="false" hidden="false" ht="12.65" outlineLevel="0" r="1040" s="1">
      <c r="A1040" s="3" t="s">
        <v>920</v>
      </c>
      <c r="B1040" s="3" t="s">
        <v>921</v>
      </c>
      <c r="C1040" s="3" t="n">
        <v>1</v>
      </c>
      <c r="D1040" s="3" t="s">
        <v>12</v>
      </c>
      <c r="E1040" s="3" t="n">
        <v>10</v>
      </c>
      <c r="F1040" s="1" t="n">
        <f aca="false">COUNTA(G1040:AJ1040)</f>
        <v>3</v>
      </c>
      <c r="H1040" s="1" t="s">
        <v>1285</v>
      </c>
      <c r="I1040" s="0" t="s">
        <v>1284</v>
      </c>
      <c r="K1040" s="0"/>
      <c r="L1040" s="0"/>
      <c r="M1040" s="0"/>
      <c r="O1040" s="0"/>
      <c r="P1040" s="0"/>
      <c r="Q1040" s="0"/>
      <c r="R1040" s="0"/>
      <c r="S1040" s="0"/>
      <c r="T1040" s="0"/>
      <c r="V1040" s="0"/>
      <c r="W1040" s="0"/>
      <c r="X1040" s="0"/>
      <c r="AA1040" s="1" t="n">
        <f aca="false">COUNTIF($G1040:$X1040, "=Yes")</f>
        <v>1</v>
      </c>
      <c r="AMI1040" s="0"/>
      <c r="AMJ1040" s="0"/>
    </row>
    <row collapsed="false" customFormat="true" customHeight="false" hidden="false" ht="12.65" outlineLevel="0" r="1041" s="1">
      <c r="A1041" s="3" t="s">
        <v>920</v>
      </c>
      <c r="B1041" s="3" t="s">
        <v>921</v>
      </c>
      <c r="C1041" s="3" t="n">
        <v>1</v>
      </c>
      <c r="D1041" s="3" t="s">
        <v>10</v>
      </c>
      <c r="E1041" s="3" t="n">
        <v>11</v>
      </c>
      <c r="F1041" s="1" t="n">
        <f aca="false">COUNTA(G1041:AJ1041)</f>
        <v>3</v>
      </c>
      <c r="I1041" s="0" t="s">
        <v>1284</v>
      </c>
      <c r="K1041" s="0"/>
      <c r="L1041" s="0"/>
      <c r="M1041" s="0" t="s">
        <v>1284</v>
      </c>
      <c r="O1041" s="0"/>
      <c r="P1041" s="0"/>
      <c r="Q1041" s="0"/>
      <c r="R1041" s="0"/>
      <c r="S1041" s="0"/>
      <c r="T1041" s="0"/>
      <c r="V1041" s="0"/>
      <c r="W1041" s="0"/>
      <c r="X1041" s="0"/>
      <c r="AA1041" s="1" t="n">
        <f aca="false">COUNTIF($G1041:$X1041, "=Yes")</f>
        <v>2</v>
      </c>
      <c r="AMI1041" s="0"/>
      <c r="AMJ1041" s="0"/>
    </row>
    <row collapsed="false" customFormat="true" customHeight="false" hidden="false" ht="12.65" outlineLevel="0" r="1042" s="1">
      <c r="A1042" s="3"/>
      <c r="B1042" s="3"/>
      <c r="C1042" s="3"/>
      <c r="D1042" s="3"/>
      <c r="E1042" s="3"/>
      <c r="F1042" s="1" t="n">
        <f aca="false">COUNTA(G1042:AJ1042)</f>
        <v>0</v>
      </c>
      <c r="K1042" s="0"/>
      <c r="L1042" s="0"/>
      <c r="O1042" s="0"/>
      <c r="P1042" s="0"/>
      <c r="Q1042" s="0"/>
      <c r="R1042" s="0"/>
      <c r="S1042" s="0"/>
      <c r="T1042" s="0"/>
      <c r="V1042" s="0"/>
      <c r="W1042" s="0"/>
      <c r="X1042" s="0"/>
      <c r="AMI1042" s="0"/>
      <c r="AMJ1042" s="0"/>
    </row>
    <row collapsed="false" customFormat="true" customHeight="false" hidden="false" ht="12.65" outlineLevel="0" r="1043" s="1">
      <c r="A1043" s="3" t="s">
        <v>920</v>
      </c>
      <c r="B1043" s="3" t="s">
        <v>933</v>
      </c>
      <c r="C1043" s="3" t="n">
        <v>10</v>
      </c>
      <c r="D1043" s="3" t="n">
        <v>0</v>
      </c>
      <c r="E1043" s="3"/>
      <c r="F1043" s="1" t="n">
        <f aca="false">COUNTA(G1043:AJ1043)</f>
        <v>0</v>
      </c>
      <c r="K1043" s="0"/>
      <c r="L1043" s="0"/>
      <c r="O1043" s="0"/>
      <c r="P1043" s="0"/>
      <c r="Q1043" s="0"/>
      <c r="R1043" s="0"/>
      <c r="S1043" s="0"/>
      <c r="T1043" s="0"/>
      <c r="V1043" s="0"/>
      <c r="W1043" s="0"/>
      <c r="X1043" s="0"/>
      <c r="AMI1043" s="0"/>
      <c r="AMJ1043" s="0"/>
    </row>
    <row collapsed="false" customFormat="true" customHeight="false" hidden="false" ht="12.65" outlineLevel="0" r="1044" s="1">
      <c r="A1044" s="3" t="s">
        <v>920</v>
      </c>
      <c r="B1044" s="3" t="s">
        <v>933</v>
      </c>
      <c r="C1044" s="3" t="n">
        <v>1</v>
      </c>
      <c r="D1044" s="3" t="s">
        <v>10</v>
      </c>
      <c r="E1044" s="3" t="n">
        <v>1</v>
      </c>
      <c r="F1044" s="1" t="n">
        <f aca="false">COUNTA(G1044:AJ1044)</f>
        <v>4</v>
      </c>
      <c r="G1044" s="0" t="s">
        <v>1284</v>
      </c>
      <c r="H1044" s="0" t="s">
        <v>1284</v>
      </c>
      <c r="I1044" s="0" t="s">
        <v>1284</v>
      </c>
      <c r="K1044" s="0"/>
      <c r="L1044" s="0"/>
      <c r="O1044" s="0"/>
      <c r="P1044" s="0"/>
      <c r="Q1044" s="0"/>
      <c r="R1044" s="0"/>
      <c r="S1044" s="0"/>
      <c r="T1044" s="0"/>
      <c r="V1044" s="0"/>
      <c r="W1044" s="0"/>
      <c r="X1044" s="0"/>
      <c r="AA1044" s="1" t="n">
        <f aca="false">COUNTIF($G1044:$X1044, "=Yes")</f>
        <v>3</v>
      </c>
      <c r="AMI1044" s="0"/>
      <c r="AMJ1044" s="0"/>
    </row>
    <row collapsed="false" customFormat="true" customHeight="false" hidden="false" ht="12.65" outlineLevel="0" r="1045" s="1">
      <c r="A1045" s="3" t="s">
        <v>920</v>
      </c>
      <c r="B1045" s="3" t="s">
        <v>933</v>
      </c>
      <c r="C1045" s="3" t="n">
        <v>1</v>
      </c>
      <c r="D1045" s="3" t="s">
        <v>8</v>
      </c>
      <c r="E1045" s="3" t="n">
        <v>2</v>
      </c>
      <c r="F1045" s="1" t="n">
        <f aca="false">COUNTA(G1045:AJ1045)</f>
        <v>5</v>
      </c>
      <c r="G1045" s="0" t="s">
        <v>1284</v>
      </c>
      <c r="H1045" s="0" t="s">
        <v>1284</v>
      </c>
      <c r="I1045" s="0" t="s">
        <v>1284</v>
      </c>
      <c r="J1045" s="1" t="s">
        <v>1284</v>
      </c>
      <c r="K1045" s="0"/>
      <c r="L1045" s="0"/>
      <c r="O1045" s="0"/>
      <c r="P1045" s="0"/>
      <c r="Q1045" s="0"/>
      <c r="R1045" s="0"/>
      <c r="S1045" s="0"/>
      <c r="T1045" s="0"/>
      <c r="V1045" s="0"/>
      <c r="W1045" s="0"/>
      <c r="X1045" s="0"/>
      <c r="AA1045" s="1" t="n">
        <f aca="false">COUNTIF($G1045:$X1045, "=Yes")</f>
        <v>4</v>
      </c>
      <c r="AMI1045" s="0"/>
      <c r="AMJ1045" s="0"/>
    </row>
    <row collapsed="false" customFormat="true" customHeight="false" hidden="false" ht="12.65" outlineLevel="0" r="1046" s="1">
      <c r="A1046" s="3" t="s">
        <v>920</v>
      </c>
      <c r="B1046" s="3" t="s">
        <v>933</v>
      </c>
      <c r="C1046" s="3" t="n">
        <v>1</v>
      </c>
      <c r="D1046" s="3" t="s">
        <v>12</v>
      </c>
      <c r="E1046" s="3" t="n">
        <v>3</v>
      </c>
      <c r="F1046" s="1" t="n">
        <f aca="false">COUNTA(G1046:AJ1046)</f>
        <v>7</v>
      </c>
      <c r="G1046" s="0" t="s">
        <v>1284</v>
      </c>
      <c r="H1046" s="0" t="s">
        <v>1284</v>
      </c>
      <c r="I1046" s="0" t="s">
        <v>1284</v>
      </c>
      <c r="J1046" s="1" t="s">
        <v>1284</v>
      </c>
      <c r="K1046" s="0"/>
      <c r="L1046" s="0"/>
      <c r="M1046" s="25" t="s">
        <v>1284</v>
      </c>
      <c r="N1046" s="1" t="s">
        <v>1287</v>
      </c>
      <c r="O1046" s="0"/>
      <c r="P1046" s="0"/>
      <c r="Q1046" s="0"/>
      <c r="R1046" s="0"/>
      <c r="S1046" s="0"/>
      <c r="T1046" s="0"/>
      <c r="V1046" s="0"/>
      <c r="W1046" s="0"/>
      <c r="X1046" s="0"/>
      <c r="AA1046" s="1" t="n">
        <f aca="false">COUNTIF($G1046:$X1046, "=Yes")</f>
        <v>5</v>
      </c>
      <c r="AMI1046" s="0"/>
      <c r="AMJ1046" s="0"/>
    </row>
    <row collapsed="false" customFormat="true" customHeight="false" hidden="false" ht="12.65" outlineLevel="0" r="1047" s="1">
      <c r="A1047" s="3" t="s">
        <v>920</v>
      </c>
      <c r="B1047" s="3" t="s">
        <v>933</v>
      </c>
      <c r="C1047" s="3" t="n">
        <v>1</v>
      </c>
      <c r="D1047" s="3" t="s">
        <v>12</v>
      </c>
      <c r="E1047" s="3" t="n">
        <v>4</v>
      </c>
      <c r="F1047" s="1" t="n">
        <f aca="false">COUNTA(G1047:AJ1047)</f>
        <v>4</v>
      </c>
      <c r="G1047" s="0" t="s">
        <v>1284</v>
      </c>
      <c r="H1047" s="0" t="s">
        <v>1284</v>
      </c>
      <c r="I1047" s="0" t="s">
        <v>1284</v>
      </c>
      <c r="K1047" s="0"/>
      <c r="L1047" s="0"/>
      <c r="O1047" s="0"/>
      <c r="P1047" s="0"/>
      <c r="Q1047" s="0"/>
      <c r="R1047" s="0"/>
      <c r="S1047" s="0"/>
      <c r="T1047" s="0"/>
      <c r="V1047" s="0"/>
      <c r="W1047" s="0"/>
      <c r="X1047" s="0"/>
      <c r="AA1047" s="1" t="n">
        <f aca="false">COUNTIF($G1047:$X1047, "=Yes")</f>
        <v>3</v>
      </c>
      <c r="AMI1047" s="0"/>
      <c r="AMJ1047" s="0"/>
    </row>
    <row collapsed="false" customFormat="true" customHeight="false" hidden="false" ht="12.65" outlineLevel="0" r="1048" s="1">
      <c r="A1048" s="3" t="s">
        <v>920</v>
      </c>
      <c r="B1048" s="3" t="s">
        <v>933</v>
      </c>
      <c r="C1048" s="3" t="n">
        <v>1</v>
      </c>
      <c r="D1048" s="3" t="s">
        <v>12</v>
      </c>
      <c r="E1048" s="3" t="n">
        <v>5</v>
      </c>
      <c r="F1048" s="1" t="n">
        <f aca="false">COUNTA(G1048:AJ1048)</f>
        <v>3</v>
      </c>
      <c r="H1048" s="0" t="s">
        <v>1284</v>
      </c>
      <c r="I1048" s="0" t="s">
        <v>1284</v>
      </c>
      <c r="K1048" s="0"/>
      <c r="L1048" s="0"/>
      <c r="O1048" s="0"/>
      <c r="P1048" s="0"/>
      <c r="Q1048" s="0"/>
      <c r="R1048" s="0"/>
      <c r="S1048" s="0"/>
      <c r="T1048" s="0"/>
      <c r="V1048" s="0"/>
      <c r="W1048" s="0"/>
      <c r="X1048" s="0"/>
      <c r="AA1048" s="1" t="n">
        <f aca="false">COUNTIF($G1048:$X1048, "=Yes")</f>
        <v>2</v>
      </c>
      <c r="AMI1048" s="0"/>
      <c r="AMJ1048" s="0"/>
    </row>
    <row collapsed="false" customFormat="true" customHeight="false" hidden="false" ht="12.65" outlineLevel="0" r="1049" s="1">
      <c r="A1049" s="3" t="s">
        <v>920</v>
      </c>
      <c r="B1049" s="3" t="s">
        <v>933</v>
      </c>
      <c r="C1049" s="3" t="n">
        <v>1</v>
      </c>
      <c r="D1049" s="3" t="s">
        <v>12</v>
      </c>
      <c r="E1049" s="3" t="n">
        <v>6</v>
      </c>
      <c r="F1049" s="1" t="n">
        <f aca="false">COUNTA(G1049:AJ1049)</f>
        <v>2</v>
      </c>
      <c r="H1049" s="0" t="s">
        <v>1284</v>
      </c>
      <c r="K1049" s="0"/>
      <c r="L1049" s="0"/>
      <c r="O1049" s="0"/>
      <c r="P1049" s="0"/>
      <c r="Q1049" s="0"/>
      <c r="R1049" s="0"/>
      <c r="S1049" s="0"/>
      <c r="T1049" s="0"/>
      <c r="V1049" s="0"/>
      <c r="W1049" s="0"/>
      <c r="X1049" s="0"/>
      <c r="AA1049" s="1" t="n">
        <f aca="false">COUNTIF($G1049:$X1049, "=Yes")</f>
        <v>1</v>
      </c>
      <c r="AMI1049" s="0"/>
      <c r="AMJ1049" s="0"/>
    </row>
    <row collapsed="false" customFormat="true" customHeight="false" hidden="false" ht="12.65" outlineLevel="0" r="1050" s="1">
      <c r="A1050" s="3" t="s">
        <v>920</v>
      </c>
      <c r="B1050" s="3" t="s">
        <v>933</v>
      </c>
      <c r="C1050" s="3" t="n">
        <v>1</v>
      </c>
      <c r="D1050" s="3" t="s">
        <v>10</v>
      </c>
      <c r="E1050" s="3" t="n">
        <v>7</v>
      </c>
      <c r="F1050" s="1" t="n">
        <f aca="false">COUNTA(G1050:AJ1050)</f>
        <v>4</v>
      </c>
      <c r="H1050" s="0" t="s">
        <v>1284</v>
      </c>
      <c r="I1050" s="0" t="s">
        <v>1284</v>
      </c>
      <c r="K1050" s="0"/>
      <c r="L1050" s="0"/>
      <c r="M1050" s="1" t="s">
        <v>1284</v>
      </c>
      <c r="O1050" s="0"/>
      <c r="P1050" s="0"/>
      <c r="Q1050" s="0"/>
      <c r="R1050" s="0"/>
      <c r="S1050" s="0"/>
      <c r="T1050" s="0"/>
      <c r="V1050" s="0"/>
      <c r="W1050" s="0"/>
      <c r="X1050" s="0"/>
      <c r="AA1050" s="1" t="n">
        <f aca="false">COUNTIF($G1050:$X1050, "=Yes")</f>
        <v>3</v>
      </c>
      <c r="AMI1050" s="0"/>
      <c r="AMJ1050" s="0"/>
    </row>
    <row collapsed="false" customFormat="true" customHeight="false" hidden="false" ht="12.65" outlineLevel="0" r="1051" s="1">
      <c r="A1051" s="3" t="s">
        <v>920</v>
      </c>
      <c r="B1051" s="3" t="s">
        <v>933</v>
      </c>
      <c r="C1051" s="3" t="n">
        <v>1</v>
      </c>
      <c r="D1051" s="3" t="s">
        <v>8</v>
      </c>
      <c r="E1051" s="3" t="n">
        <v>8</v>
      </c>
      <c r="F1051" s="1" t="n">
        <f aca="false">COUNTA(G1051:AJ1051)</f>
        <v>5</v>
      </c>
      <c r="G1051" s="0" t="s">
        <v>1284</v>
      </c>
      <c r="I1051" s="0" t="s">
        <v>1284</v>
      </c>
      <c r="J1051" s="1" t="s">
        <v>1284</v>
      </c>
      <c r="K1051" s="0"/>
      <c r="L1051" s="0"/>
      <c r="M1051" s="1" t="s">
        <v>1284</v>
      </c>
      <c r="O1051" s="0"/>
      <c r="P1051" s="0"/>
      <c r="Q1051" s="0"/>
      <c r="R1051" s="0"/>
      <c r="S1051" s="0"/>
      <c r="T1051" s="0"/>
      <c r="V1051" s="0"/>
      <c r="W1051" s="0"/>
      <c r="X1051" s="0"/>
      <c r="AA1051" s="1" t="n">
        <f aca="false">COUNTIF($G1051:$X1051, "=Yes")</f>
        <v>4</v>
      </c>
      <c r="AMI1051" s="0"/>
      <c r="AMJ1051" s="0"/>
    </row>
    <row collapsed="false" customFormat="true" customHeight="false" hidden="false" ht="12.65" outlineLevel="0" r="1052" s="1">
      <c r="A1052" s="3" t="s">
        <v>920</v>
      </c>
      <c r="B1052" s="3" t="s">
        <v>933</v>
      </c>
      <c r="C1052" s="3" t="n">
        <v>1</v>
      </c>
      <c r="D1052" s="3" t="s">
        <v>10</v>
      </c>
      <c r="E1052" s="3" t="n">
        <v>9</v>
      </c>
      <c r="F1052" s="1" t="n">
        <f aca="false">COUNTA(G1052:AJ1052)</f>
        <v>7</v>
      </c>
      <c r="G1052" s="0" t="s">
        <v>1284</v>
      </c>
      <c r="H1052" s="0" t="s">
        <v>1284</v>
      </c>
      <c r="I1052" s="0" t="s">
        <v>1284</v>
      </c>
      <c r="J1052" s="1" t="s">
        <v>1284</v>
      </c>
      <c r="K1052" s="0"/>
      <c r="L1052" s="0"/>
      <c r="M1052" s="1" t="s">
        <v>1284</v>
      </c>
      <c r="N1052" s="1" t="s">
        <v>1284</v>
      </c>
      <c r="O1052" s="0"/>
      <c r="P1052" s="0"/>
      <c r="Q1052" s="0"/>
      <c r="R1052" s="0"/>
      <c r="S1052" s="0"/>
      <c r="T1052" s="0"/>
      <c r="V1052" s="0"/>
      <c r="W1052" s="0"/>
      <c r="X1052" s="0"/>
      <c r="AA1052" s="1" t="n">
        <f aca="false">COUNTIF($G1052:$X1052, "=Yes")</f>
        <v>6</v>
      </c>
      <c r="AMI1052" s="0"/>
      <c r="AMJ1052" s="0"/>
    </row>
    <row collapsed="false" customFormat="true" customHeight="false" hidden="false" ht="12.65" outlineLevel="0" r="1053" s="1">
      <c r="A1053" s="3"/>
      <c r="B1053" s="3"/>
      <c r="C1053" s="3"/>
      <c r="D1053" s="3"/>
      <c r="E1053" s="3"/>
      <c r="F1053" s="1" t="n">
        <f aca="false">COUNTA(G1053:AJ1053)</f>
        <v>0</v>
      </c>
      <c r="K1053" s="0"/>
      <c r="L1053" s="0"/>
      <c r="O1053" s="0"/>
      <c r="P1053" s="0"/>
      <c r="Q1053" s="0"/>
      <c r="R1053" s="0"/>
      <c r="S1053" s="0"/>
      <c r="T1053" s="0"/>
      <c r="V1053" s="0"/>
      <c r="W1053" s="0"/>
      <c r="X1053" s="0"/>
      <c r="AMI1053" s="0"/>
      <c r="AMJ1053" s="0"/>
    </row>
    <row collapsed="false" customFormat="true" customHeight="false" hidden="false" ht="12.65" outlineLevel="0" r="1054" s="1">
      <c r="A1054" s="3" t="s">
        <v>920</v>
      </c>
      <c r="B1054" s="3" t="s">
        <v>943</v>
      </c>
      <c r="C1054" s="3" t="n">
        <v>12</v>
      </c>
      <c r="D1054" s="3" t="n">
        <v>0</v>
      </c>
      <c r="E1054" s="3"/>
      <c r="F1054" s="1" t="n">
        <f aca="false">COUNTA(G1054:AJ1054)</f>
        <v>0</v>
      </c>
      <c r="K1054" s="0"/>
      <c r="L1054" s="0"/>
      <c r="O1054" s="0"/>
      <c r="P1054" s="0"/>
      <c r="Q1054" s="0"/>
      <c r="R1054" s="0"/>
      <c r="S1054" s="0"/>
      <c r="T1054" s="0"/>
      <c r="V1054" s="0"/>
      <c r="W1054" s="0"/>
      <c r="X1054" s="0"/>
      <c r="AMI1054" s="0"/>
      <c r="AMJ1054" s="0"/>
    </row>
    <row collapsed="false" customFormat="true" customHeight="false" hidden="false" ht="12.65" outlineLevel="0" r="1055" s="1">
      <c r="A1055" s="3" t="s">
        <v>920</v>
      </c>
      <c r="B1055" s="3" t="s">
        <v>943</v>
      </c>
      <c r="C1055" s="3" t="n">
        <v>1</v>
      </c>
      <c r="D1055" s="3" t="s">
        <v>8</v>
      </c>
      <c r="E1055" s="3" t="n">
        <v>1</v>
      </c>
      <c r="F1055" s="1" t="n">
        <f aca="false">COUNTA(G1055:AJ1055)</f>
        <v>6</v>
      </c>
      <c r="G1055" s="0" t="s">
        <v>1284</v>
      </c>
      <c r="H1055" s="0" t="s">
        <v>1284</v>
      </c>
      <c r="I1055" s="0" t="s">
        <v>1284</v>
      </c>
      <c r="J1055" s="1" t="s">
        <v>1284</v>
      </c>
      <c r="K1055" s="0"/>
      <c r="L1055" s="0"/>
      <c r="M1055" s="1" t="s">
        <v>1284</v>
      </c>
      <c r="O1055" s="0"/>
      <c r="P1055" s="0"/>
      <c r="Q1055" s="0"/>
      <c r="R1055" s="0"/>
      <c r="S1055" s="0"/>
      <c r="T1055" s="0"/>
      <c r="V1055" s="0"/>
      <c r="W1055" s="0"/>
      <c r="X1055" s="0"/>
      <c r="AA1055" s="1" t="n">
        <f aca="false">COUNTIF($G1055:$X1055, "=Yes")</f>
        <v>5</v>
      </c>
      <c r="AMI1055" s="0"/>
      <c r="AMJ1055" s="0"/>
    </row>
    <row collapsed="false" customFormat="true" customHeight="false" hidden="false" ht="12.65" outlineLevel="0" r="1056" s="1">
      <c r="A1056" s="3" t="s">
        <v>920</v>
      </c>
      <c r="B1056" s="3" t="s">
        <v>943</v>
      </c>
      <c r="C1056" s="3" t="n">
        <v>1</v>
      </c>
      <c r="D1056" s="3" t="s">
        <v>8</v>
      </c>
      <c r="E1056" s="3" t="n">
        <v>2</v>
      </c>
      <c r="F1056" s="1" t="n">
        <f aca="false">COUNTA(G1056:AJ1056)</f>
        <v>6</v>
      </c>
      <c r="G1056" s="0" t="s">
        <v>1284</v>
      </c>
      <c r="H1056" s="0" t="s">
        <v>1284</v>
      </c>
      <c r="I1056" s="0" t="s">
        <v>1284</v>
      </c>
      <c r="J1056" s="1" t="s">
        <v>1284</v>
      </c>
      <c r="K1056" s="0"/>
      <c r="L1056" s="0"/>
      <c r="M1056" s="1" t="s">
        <v>1284</v>
      </c>
      <c r="O1056" s="0"/>
      <c r="P1056" s="0"/>
      <c r="Q1056" s="0"/>
      <c r="R1056" s="0"/>
      <c r="S1056" s="0"/>
      <c r="T1056" s="0"/>
      <c r="V1056" s="0"/>
      <c r="W1056" s="0"/>
      <c r="X1056" s="0"/>
      <c r="AA1056" s="1" t="n">
        <f aca="false">COUNTIF($G1056:$X1056, "=Yes")</f>
        <v>5</v>
      </c>
      <c r="AMI1056" s="0"/>
      <c r="AMJ1056" s="0"/>
    </row>
    <row collapsed="false" customFormat="true" customHeight="false" hidden="false" ht="12.65" outlineLevel="0" r="1057" s="1">
      <c r="A1057" s="3" t="s">
        <v>920</v>
      </c>
      <c r="B1057" s="3" t="s">
        <v>943</v>
      </c>
      <c r="C1057" s="3" t="n">
        <v>1</v>
      </c>
      <c r="D1057" s="3" t="s">
        <v>12</v>
      </c>
      <c r="E1057" s="3" t="n">
        <v>3</v>
      </c>
      <c r="F1057" s="1" t="n">
        <f aca="false">COUNTA(G1057:AJ1057)</f>
        <v>6</v>
      </c>
      <c r="G1057" s="1" t="s">
        <v>1290</v>
      </c>
      <c r="H1057" s="0" t="s">
        <v>1284</v>
      </c>
      <c r="I1057" s="0" t="s">
        <v>1284</v>
      </c>
      <c r="J1057" s="1" t="s">
        <v>1287</v>
      </c>
      <c r="K1057" s="0"/>
      <c r="L1057" s="0"/>
      <c r="M1057" s="1" t="s">
        <v>1284</v>
      </c>
      <c r="O1057" s="0"/>
      <c r="P1057" s="0"/>
      <c r="Q1057" s="0"/>
      <c r="R1057" s="0"/>
      <c r="S1057" s="0"/>
      <c r="T1057" s="0"/>
      <c r="V1057" s="0"/>
      <c r="W1057" s="0"/>
      <c r="X1057" s="0"/>
      <c r="AA1057" s="1" t="n">
        <f aca="false">COUNTIF($G1057:$X1057, "=Yes")</f>
        <v>3</v>
      </c>
      <c r="AMI1057" s="0"/>
      <c r="AMJ1057" s="0"/>
    </row>
    <row collapsed="false" customFormat="true" customHeight="false" hidden="false" ht="12.65" outlineLevel="0" r="1058" s="1">
      <c r="A1058" s="3" t="s">
        <v>920</v>
      </c>
      <c r="B1058" s="3" t="s">
        <v>943</v>
      </c>
      <c r="C1058" s="3" t="n">
        <v>1</v>
      </c>
      <c r="D1058" s="3" t="s">
        <v>10</v>
      </c>
      <c r="E1058" s="3" t="n">
        <v>4</v>
      </c>
      <c r="F1058" s="1" t="n">
        <f aca="false">COUNTA(G1058:AJ1058)</f>
        <v>5</v>
      </c>
      <c r="G1058" s="0" t="s">
        <v>1284</v>
      </c>
      <c r="H1058" s="0" t="s">
        <v>1284</v>
      </c>
      <c r="I1058" s="0" t="s">
        <v>1284</v>
      </c>
      <c r="K1058" s="0"/>
      <c r="L1058" s="0"/>
      <c r="M1058" s="1" t="s">
        <v>1284</v>
      </c>
      <c r="O1058" s="0"/>
      <c r="P1058" s="0"/>
      <c r="Q1058" s="0"/>
      <c r="R1058" s="0"/>
      <c r="S1058" s="0"/>
      <c r="T1058" s="0"/>
      <c r="V1058" s="0"/>
      <c r="W1058" s="0"/>
      <c r="X1058" s="0"/>
      <c r="AA1058" s="1" t="n">
        <f aca="false">COUNTIF($G1058:$X1058, "=Yes")</f>
        <v>4</v>
      </c>
      <c r="AMI1058" s="0"/>
      <c r="AMJ1058" s="0"/>
    </row>
    <row collapsed="false" customFormat="true" customHeight="false" hidden="false" ht="12.65" outlineLevel="0" r="1059" s="1">
      <c r="A1059" s="3" t="s">
        <v>920</v>
      </c>
      <c r="B1059" s="3" t="s">
        <v>943</v>
      </c>
      <c r="C1059" s="3" t="n">
        <v>1</v>
      </c>
      <c r="D1059" s="3" t="s">
        <v>10</v>
      </c>
      <c r="E1059" s="3" t="n">
        <v>5</v>
      </c>
      <c r="F1059" s="1" t="n">
        <f aca="false">COUNTA(G1059:AJ1059)</f>
        <v>4</v>
      </c>
      <c r="H1059" s="0" t="s">
        <v>1284</v>
      </c>
      <c r="I1059" s="0" t="s">
        <v>1284</v>
      </c>
      <c r="K1059" s="0"/>
      <c r="L1059" s="0"/>
      <c r="M1059" s="1" t="s">
        <v>1284</v>
      </c>
      <c r="O1059" s="0"/>
      <c r="P1059" s="0"/>
      <c r="Q1059" s="0"/>
      <c r="R1059" s="0"/>
      <c r="S1059" s="0"/>
      <c r="T1059" s="0"/>
      <c r="V1059" s="0"/>
      <c r="W1059" s="0"/>
      <c r="X1059" s="0"/>
      <c r="AA1059" s="1" t="n">
        <f aca="false">COUNTIF($G1059:$X1059, "=Yes")</f>
        <v>3</v>
      </c>
      <c r="AMI1059" s="0"/>
      <c r="AMJ1059" s="0"/>
    </row>
    <row collapsed="false" customFormat="true" customHeight="false" hidden="false" ht="12.65" outlineLevel="0" r="1060" s="1">
      <c r="A1060" s="3" t="s">
        <v>920</v>
      </c>
      <c r="B1060" s="3" t="s">
        <v>943</v>
      </c>
      <c r="C1060" s="3" t="n">
        <v>1</v>
      </c>
      <c r="D1060" s="3" t="s">
        <v>10</v>
      </c>
      <c r="E1060" s="3" t="n">
        <v>6</v>
      </c>
      <c r="F1060" s="1" t="n">
        <f aca="false">COUNTA(G1060:AJ1060)</f>
        <v>6</v>
      </c>
      <c r="G1060" s="0" t="s">
        <v>1284</v>
      </c>
      <c r="H1060" s="0" t="s">
        <v>1284</v>
      </c>
      <c r="I1060" s="0" t="s">
        <v>1284</v>
      </c>
      <c r="J1060" s="1" t="s">
        <v>1284</v>
      </c>
      <c r="K1060" s="0"/>
      <c r="L1060" s="0"/>
      <c r="M1060" s="1" t="s">
        <v>1284</v>
      </c>
      <c r="O1060" s="0"/>
      <c r="P1060" s="0"/>
      <c r="Q1060" s="0"/>
      <c r="R1060" s="0"/>
      <c r="S1060" s="0"/>
      <c r="T1060" s="0"/>
      <c r="V1060" s="0"/>
      <c r="W1060" s="0"/>
      <c r="X1060" s="0"/>
      <c r="AA1060" s="1" t="n">
        <f aca="false">COUNTIF($G1060:$X1060, "=Yes")</f>
        <v>5</v>
      </c>
      <c r="AMI1060" s="0"/>
      <c r="AMJ1060" s="0"/>
    </row>
    <row collapsed="false" customFormat="true" customHeight="false" hidden="false" ht="12.65" outlineLevel="0" r="1061" s="1">
      <c r="A1061" s="3"/>
      <c r="B1061" s="3"/>
      <c r="C1061" s="3"/>
      <c r="D1061" s="3"/>
      <c r="E1061" s="3"/>
      <c r="F1061" s="1" t="n">
        <f aca="false">COUNTA(G1061:AJ1061)</f>
        <v>0</v>
      </c>
      <c r="K1061" s="0"/>
      <c r="L1061" s="0"/>
      <c r="O1061" s="0"/>
      <c r="P1061" s="0"/>
      <c r="Q1061" s="0"/>
      <c r="R1061" s="0"/>
      <c r="S1061" s="0"/>
      <c r="T1061" s="0"/>
      <c r="V1061" s="0"/>
      <c r="W1061" s="0"/>
      <c r="X1061" s="0"/>
      <c r="AMI1061" s="0"/>
      <c r="AMJ1061" s="0"/>
    </row>
    <row collapsed="false" customFormat="true" customHeight="false" hidden="false" ht="12.65" outlineLevel="0" r="1062" s="1">
      <c r="A1062" s="3" t="s">
        <v>920</v>
      </c>
      <c r="B1062" s="3" t="s">
        <v>950</v>
      </c>
      <c r="C1062" s="3" t="n">
        <v>10</v>
      </c>
      <c r="D1062" s="3" t="n">
        <v>0</v>
      </c>
      <c r="E1062" s="3"/>
      <c r="F1062" s="1" t="n">
        <f aca="false">COUNTA(G1062:AJ1062)</f>
        <v>0</v>
      </c>
      <c r="K1062" s="0"/>
      <c r="L1062" s="0"/>
      <c r="O1062" s="0"/>
      <c r="P1062" s="0"/>
      <c r="Q1062" s="0"/>
      <c r="R1062" s="0"/>
      <c r="S1062" s="0"/>
      <c r="T1062" s="0"/>
      <c r="V1062" s="0"/>
      <c r="W1062" s="0"/>
      <c r="X1062" s="0"/>
      <c r="AMI1062" s="0"/>
      <c r="AMJ1062" s="0"/>
    </row>
    <row collapsed="false" customFormat="true" customHeight="false" hidden="false" ht="12.65" outlineLevel="0" r="1063" s="1">
      <c r="A1063" s="3" t="s">
        <v>920</v>
      </c>
      <c r="B1063" s="3" t="s">
        <v>950</v>
      </c>
      <c r="C1063" s="3" t="n">
        <v>1</v>
      </c>
      <c r="D1063" s="3" t="s">
        <v>10</v>
      </c>
      <c r="E1063" s="3" t="n">
        <v>1</v>
      </c>
      <c r="F1063" s="1" t="n">
        <f aca="false">COUNTA(G1063:AJ1063)</f>
        <v>4</v>
      </c>
      <c r="G1063" s="0" t="s">
        <v>1284</v>
      </c>
      <c r="H1063" s="0" t="s">
        <v>1284</v>
      </c>
      <c r="I1063" s="0" t="s">
        <v>1284</v>
      </c>
      <c r="K1063" s="0"/>
      <c r="L1063" s="0"/>
      <c r="O1063" s="0"/>
      <c r="P1063" s="0"/>
      <c r="Q1063" s="0"/>
      <c r="R1063" s="0"/>
      <c r="S1063" s="0"/>
      <c r="T1063" s="0"/>
      <c r="V1063" s="0"/>
      <c r="W1063" s="0"/>
      <c r="X1063" s="0"/>
      <c r="AA1063" s="1" t="n">
        <f aca="false">COUNTIF($G1063:$X1063, "=Yes")</f>
        <v>3</v>
      </c>
      <c r="AMI1063" s="0"/>
      <c r="AMJ1063" s="0"/>
    </row>
    <row collapsed="false" customFormat="true" customHeight="false" hidden="false" ht="12.65" outlineLevel="0" r="1064" s="1">
      <c r="A1064" s="3" t="s">
        <v>920</v>
      </c>
      <c r="B1064" s="3" t="s">
        <v>950</v>
      </c>
      <c r="C1064" s="3" t="n">
        <v>1</v>
      </c>
      <c r="D1064" s="3" t="s">
        <v>8</v>
      </c>
      <c r="E1064" s="3" t="n">
        <v>2</v>
      </c>
      <c r="F1064" s="1" t="n">
        <f aca="false">COUNTA(G1064:AJ1064)</f>
        <v>4</v>
      </c>
      <c r="G1064" s="0" t="s">
        <v>1284</v>
      </c>
      <c r="H1064" s="0" t="s">
        <v>1284</v>
      </c>
      <c r="I1064" s="0" t="s">
        <v>1284</v>
      </c>
      <c r="K1064" s="0"/>
      <c r="L1064" s="0"/>
      <c r="O1064" s="0"/>
      <c r="P1064" s="0"/>
      <c r="Q1064" s="0"/>
      <c r="R1064" s="0"/>
      <c r="S1064" s="0"/>
      <c r="T1064" s="0"/>
      <c r="V1064" s="0"/>
      <c r="W1064" s="0"/>
      <c r="X1064" s="0"/>
      <c r="AA1064" s="1" t="n">
        <f aca="false">COUNTIF($G1064:$X1064, "=Yes")</f>
        <v>3</v>
      </c>
      <c r="AMI1064" s="0"/>
      <c r="AMJ1064" s="0"/>
    </row>
    <row collapsed="false" customFormat="true" customHeight="false" hidden="false" ht="12.65" outlineLevel="0" r="1065" s="1">
      <c r="A1065" s="3" t="s">
        <v>920</v>
      </c>
      <c r="B1065" s="3" t="s">
        <v>950</v>
      </c>
      <c r="C1065" s="3" t="n">
        <v>1</v>
      </c>
      <c r="D1065" s="3" t="s">
        <v>12</v>
      </c>
      <c r="E1065" s="3" t="n">
        <v>3</v>
      </c>
      <c r="F1065" s="1" t="n">
        <f aca="false">COUNTA(G1065:AJ1065)</f>
        <v>3</v>
      </c>
      <c r="H1065" s="1" t="s">
        <v>1284</v>
      </c>
      <c r="I1065" s="0" t="s">
        <v>1284</v>
      </c>
      <c r="K1065" s="0"/>
      <c r="L1065" s="0"/>
      <c r="O1065" s="0"/>
      <c r="P1065" s="0"/>
      <c r="Q1065" s="0"/>
      <c r="R1065" s="0"/>
      <c r="S1065" s="0"/>
      <c r="T1065" s="0"/>
      <c r="V1065" s="0"/>
      <c r="W1065" s="0"/>
      <c r="X1065" s="0"/>
      <c r="AA1065" s="1" t="n">
        <f aca="false">COUNTIF($G1065:$X1065, "=Yes")</f>
        <v>2</v>
      </c>
      <c r="AMI1065" s="0"/>
      <c r="AMJ1065" s="0"/>
    </row>
    <row collapsed="false" customFormat="true" customHeight="false" hidden="false" ht="12.65" outlineLevel="0" r="1066" s="1">
      <c r="A1066" s="3" t="s">
        <v>920</v>
      </c>
      <c r="B1066" s="3" t="s">
        <v>950</v>
      </c>
      <c r="C1066" s="3" t="n">
        <v>1</v>
      </c>
      <c r="D1066" s="3" t="s">
        <v>12</v>
      </c>
      <c r="E1066" s="3" t="n">
        <v>4</v>
      </c>
      <c r="F1066" s="1" t="n">
        <f aca="false">COUNTA(G1066:AJ1066)</f>
        <v>2</v>
      </c>
      <c r="G1066" s="0"/>
      <c r="I1066" s="0" t="s">
        <v>1284</v>
      </c>
      <c r="K1066" s="0"/>
      <c r="L1066" s="0"/>
      <c r="O1066" s="0"/>
      <c r="P1066" s="0"/>
      <c r="Q1066" s="0"/>
      <c r="R1066" s="0"/>
      <c r="S1066" s="0"/>
      <c r="T1066" s="0"/>
      <c r="V1066" s="0"/>
      <c r="W1066" s="0"/>
      <c r="X1066" s="0"/>
      <c r="AA1066" s="1" t="n">
        <f aca="false">COUNTIF($G1066:$X1066, "=Yes")</f>
        <v>1</v>
      </c>
      <c r="AMI1066" s="0"/>
      <c r="AMJ1066" s="0"/>
    </row>
    <row collapsed="false" customFormat="true" customHeight="false" hidden="false" ht="12.65" outlineLevel="0" r="1067" s="1">
      <c r="A1067" s="3" t="s">
        <v>920</v>
      </c>
      <c r="B1067" s="3" t="s">
        <v>950</v>
      </c>
      <c r="C1067" s="3" t="n">
        <v>1</v>
      </c>
      <c r="D1067" s="3" t="s">
        <v>12</v>
      </c>
      <c r="E1067" s="3" t="n">
        <v>5</v>
      </c>
      <c r="F1067" s="1" t="n">
        <f aca="false">COUNTA(G1067:AJ1067)</f>
        <v>2</v>
      </c>
      <c r="I1067" s="0" t="s">
        <v>1284</v>
      </c>
      <c r="K1067" s="0"/>
      <c r="L1067" s="0"/>
      <c r="O1067" s="0"/>
      <c r="P1067" s="0"/>
      <c r="Q1067" s="0"/>
      <c r="R1067" s="0"/>
      <c r="S1067" s="0"/>
      <c r="T1067" s="0"/>
      <c r="V1067" s="0"/>
      <c r="W1067" s="0"/>
      <c r="X1067" s="0"/>
      <c r="AA1067" s="1" t="n">
        <f aca="false">COUNTIF($G1067:$X1067, "=Yes")</f>
        <v>1</v>
      </c>
      <c r="AMI1067" s="0"/>
      <c r="AMJ1067" s="0"/>
    </row>
    <row collapsed="false" customFormat="true" customHeight="false" hidden="false" ht="12.65" outlineLevel="0" r="1068" s="1">
      <c r="A1068" s="3" t="s">
        <v>920</v>
      </c>
      <c r="B1068" s="3" t="s">
        <v>950</v>
      </c>
      <c r="C1068" s="3" t="n">
        <v>1</v>
      </c>
      <c r="D1068" s="3" t="s">
        <v>8</v>
      </c>
      <c r="E1068" s="3" t="n">
        <v>6</v>
      </c>
      <c r="F1068" s="1" t="n">
        <f aca="false">COUNTA(G1068:AJ1068)</f>
        <v>2</v>
      </c>
      <c r="I1068" s="0" t="s">
        <v>1284</v>
      </c>
      <c r="K1068" s="0"/>
      <c r="L1068" s="0"/>
      <c r="O1068" s="0"/>
      <c r="P1068" s="0"/>
      <c r="Q1068" s="0"/>
      <c r="R1068" s="0"/>
      <c r="S1068" s="0"/>
      <c r="T1068" s="0"/>
      <c r="V1068" s="0"/>
      <c r="W1068" s="0"/>
      <c r="X1068" s="0"/>
      <c r="AA1068" s="1" t="n">
        <f aca="false">COUNTIF($G1068:$X1068, "=Yes")</f>
        <v>1</v>
      </c>
      <c r="AMI1068" s="0"/>
      <c r="AMJ1068" s="0"/>
    </row>
    <row collapsed="false" customFormat="true" customHeight="false" hidden="false" ht="12.65" outlineLevel="0" r="1069" s="1">
      <c r="A1069" s="3" t="s">
        <v>920</v>
      </c>
      <c r="B1069" s="3" t="s">
        <v>950</v>
      </c>
      <c r="C1069" s="3" t="n">
        <v>1</v>
      </c>
      <c r="D1069" s="3" t="s">
        <v>12</v>
      </c>
      <c r="E1069" s="3" t="n">
        <v>7</v>
      </c>
      <c r="F1069" s="1" t="n">
        <f aca="false">COUNTA(G1069:AJ1069)</f>
        <v>2</v>
      </c>
      <c r="I1069" s="0" t="s">
        <v>1284</v>
      </c>
      <c r="K1069" s="0"/>
      <c r="L1069" s="0"/>
      <c r="O1069" s="0"/>
      <c r="P1069" s="0"/>
      <c r="Q1069" s="0"/>
      <c r="R1069" s="0"/>
      <c r="S1069" s="0"/>
      <c r="T1069" s="0"/>
      <c r="V1069" s="0"/>
      <c r="W1069" s="0"/>
      <c r="X1069" s="0"/>
      <c r="AA1069" s="1" t="n">
        <f aca="false">COUNTIF($G1069:$X1069, "=Yes")</f>
        <v>1</v>
      </c>
      <c r="AMI1069" s="0"/>
      <c r="AMJ1069" s="0"/>
    </row>
    <row collapsed="false" customFormat="true" customHeight="false" hidden="false" ht="12.65" outlineLevel="0" r="1070" s="1">
      <c r="A1070" s="3" t="s">
        <v>920</v>
      </c>
      <c r="B1070" s="3" t="s">
        <v>950</v>
      </c>
      <c r="C1070" s="3" t="n">
        <v>1</v>
      </c>
      <c r="D1070" s="3" t="s">
        <v>12</v>
      </c>
      <c r="E1070" s="3" t="n">
        <v>8</v>
      </c>
      <c r="F1070" s="1" t="n">
        <f aca="false">COUNTA(G1070:AJ1070)</f>
        <v>3</v>
      </c>
      <c r="G1070" s="0" t="s">
        <v>1284</v>
      </c>
      <c r="H1070" s="0"/>
      <c r="I1070" s="0" t="s">
        <v>1284</v>
      </c>
      <c r="K1070" s="0"/>
      <c r="L1070" s="0"/>
      <c r="O1070" s="0"/>
      <c r="P1070" s="0"/>
      <c r="Q1070" s="0"/>
      <c r="R1070" s="0"/>
      <c r="S1070" s="0"/>
      <c r="T1070" s="0"/>
      <c r="V1070" s="0"/>
      <c r="W1070" s="0"/>
      <c r="X1070" s="0"/>
      <c r="AA1070" s="1" t="n">
        <f aca="false">COUNTIF($G1070:$X1070, "=Yes")</f>
        <v>2</v>
      </c>
      <c r="AMI1070" s="0"/>
      <c r="AMJ1070" s="0"/>
    </row>
    <row collapsed="false" customFormat="true" customHeight="false" hidden="false" ht="12.65" outlineLevel="0" r="1071" s="1">
      <c r="A1071" s="3" t="s">
        <v>920</v>
      </c>
      <c r="B1071" s="3" t="s">
        <v>950</v>
      </c>
      <c r="C1071" s="3" t="n">
        <v>1</v>
      </c>
      <c r="D1071" s="3" t="s">
        <v>12</v>
      </c>
      <c r="E1071" s="3" t="n">
        <v>9</v>
      </c>
      <c r="F1071" s="1" t="n">
        <f aca="false">COUNTA(G1071:AJ1071)</f>
        <v>5</v>
      </c>
      <c r="G1071" s="0" t="s">
        <v>1284</v>
      </c>
      <c r="H1071" s="0" t="s">
        <v>1284</v>
      </c>
      <c r="I1071" s="0" t="s">
        <v>1284</v>
      </c>
      <c r="K1071" s="0"/>
      <c r="L1071" s="0"/>
      <c r="M1071" s="1" t="s">
        <v>1284</v>
      </c>
      <c r="O1071" s="0"/>
      <c r="P1071" s="0"/>
      <c r="Q1071" s="0"/>
      <c r="R1071" s="0"/>
      <c r="S1071" s="0"/>
      <c r="T1071" s="0"/>
      <c r="V1071" s="0"/>
      <c r="W1071" s="0"/>
      <c r="X1071" s="0"/>
      <c r="AA1071" s="1" t="n">
        <f aca="false">COUNTIF($G1071:$X1071, "=Yes")</f>
        <v>4</v>
      </c>
      <c r="AMI1071" s="0"/>
      <c r="AMJ1071" s="0"/>
    </row>
    <row collapsed="false" customFormat="true" customHeight="false" hidden="false" ht="12.65" outlineLevel="0" r="1072" s="1">
      <c r="A1072" s="3" t="s">
        <v>920</v>
      </c>
      <c r="B1072" s="3" t="s">
        <v>950</v>
      </c>
      <c r="C1072" s="3" t="n">
        <v>1</v>
      </c>
      <c r="D1072" s="3" t="s">
        <v>12</v>
      </c>
      <c r="E1072" s="3" t="n">
        <v>10</v>
      </c>
      <c r="F1072" s="1" t="n">
        <f aca="false">COUNTA(G1072:AJ1072)</f>
        <v>2</v>
      </c>
      <c r="I1072" s="0" t="s">
        <v>1284</v>
      </c>
      <c r="K1072" s="0"/>
      <c r="L1072" s="0"/>
      <c r="O1072" s="0"/>
      <c r="P1072" s="0"/>
      <c r="Q1072" s="0"/>
      <c r="R1072" s="0"/>
      <c r="S1072" s="0"/>
      <c r="T1072" s="0"/>
      <c r="V1072" s="0"/>
      <c r="W1072" s="0"/>
      <c r="X1072" s="0"/>
      <c r="AA1072" s="1" t="n">
        <f aca="false">COUNTIF($G1072:$X1072, "=Yes")</f>
        <v>1</v>
      </c>
      <c r="AMI1072" s="0"/>
      <c r="AMJ1072" s="0"/>
    </row>
    <row collapsed="false" customFormat="true" customHeight="false" hidden="false" ht="12.65" outlineLevel="0" r="1073" s="1">
      <c r="A1073" s="3" t="s">
        <v>920</v>
      </c>
      <c r="B1073" s="3" t="s">
        <v>950</v>
      </c>
      <c r="C1073" s="3" t="n">
        <v>1</v>
      </c>
      <c r="D1073" s="3" t="s">
        <v>12</v>
      </c>
      <c r="E1073" s="3" t="n">
        <v>11</v>
      </c>
      <c r="F1073" s="1" t="n">
        <f aca="false">COUNTA(G1073:AJ1073)</f>
        <v>4</v>
      </c>
      <c r="G1073" s="0" t="s">
        <v>1284</v>
      </c>
      <c r="H1073" s="0" t="s">
        <v>1284</v>
      </c>
      <c r="I1073" s="0" t="s">
        <v>1284</v>
      </c>
      <c r="K1073" s="0"/>
      <c r="L1073" s="0"/>
      <c r="O1073" s="0"/>
      <c r="P1073" s="0"/>
      <c r="Q1073" s="0"/>
      <c r="R1073" s="0"/>
      <c r="S1073" s="0"/>
      <c r="T1073" s="0"/>
      <c r="V1073" s="0"/>
      <c r="W1073" s="0"/>
      <c r="X1073" s="0"/>
      <c r="AA1073" s="1" t="n">
        <f aca="false">COUNTIF($G1073:$X1073, "=Yes")</f>
        <v>3</v>
      </c>
      <c r="AMI1073" s="0"/>
      <c r="AMJ1073" s="0"/>
    </row>
    <row collapsed="false" customFormat="true" customHeight="false" hidden="false" ht="12.65" outlineLevel="0" r="1074" s="1">
      <c r="A1074" s="3" t="s">
        <v>920</v>
      </c>
      <c r="B1074" s="3" t="s">
        <v>950</v>
      </c>
      <c r="C1074" s="3" t="n">
        <v>1</v>
      </c>
      <c r="D1074" s="3" t="s">
        <v>10</v>
      </c>
      <c r="E1074" s="3" t="n">
        <v>12</v>
      </c>
      <c r="F1074" s="1" t="n">
        <f aca="false">COUNTA(G1074:AJ1074)</f>
        <v>2</v>
      </c>
      <c r="I1074" s="1" t="s">
        <v>1285</v>
      </c>
      <c r="K1074" s="0"/>
      <c r="L1074" s="0"/>
      <c r="O1074" s="0"/>
      <c r="P1074" s="0"/>
      <c r="Q1074" s="0"/>
      <c r="R1074" s="0"/>
      <c r="S1074" s="0"/>
      <c r="T1074" s="0"/>
      <c r="V1074" s="0"/>
      <c r="W1074" s="0"/>
      <c r="X1074" s="0"/>
      <c r="AA1074" s="1" t="n">
        <f aca="false">COUNTIF($G1074:$X1074, "=Yes")</f>
        <v>0</v>
      </c>
      <c r="AMI1074" s="0"/>
      <c r="AMJ1074" s="0"/>
    </row>
    <row collapsed="false" customFormat="true" customHeight="false" hidden="false" ht="12.65" outlineLevel="0" r="1075" s="1">
      <c r="A1075" s="3" t="s">
        <v>920</v>
      </c>
      <c r="B1075" s="3" t="s">
        <v>950</v>
      </c>
      <c r="C1075" s="3" t="n">
        <v>1</v>
      </c>
      <c r="D1075" s="3" t="s">
        <v>12</v>
      </c>
      <c r="E1075" s="3" t="n">
        <v>13</v>
      </c>
      <c r="F1075" s="1" t="n">
        <f aca="false">COUNTA(G1075:AJ1075)</f>
        <v>4</v>
      </c>
      <c r="G1075" s="1" t="s">
        <v>1285</v>
      </c>
      <c r="H1075" s="1" t="s">
        <v>1285</v>
      </c>
      <c r="I1075" s="1" t="s">
        <v>1285</v>
      </c>
      <c r="K1075" s="0"/>
      <c r="L1075" s="0"/>
      <c r="O1075" s="0"/>
      <c r="P1075" s="0"/>
      <c r="Q1075" s="0"/>
      <c r="R1075" s="0"/>
      <c r="S1075" s="0"/>
      <c r="T1075" s="0"/>
      <c r="V1075" s="0"/>
      <c r="W1075" s="0"/>
      <c r="X1075" s="0"/>
      <c r="AA1075" s="1" t="n">
        <f aca="false">COUNTIF($G1075:$X1075, "=Yes")</f>
        <v>0</v>
      </c>
      <c r="AMI1075" s="0"/>
      <c r="AMJ1075" s="0"/>
    </row>
    <row collapsed="false" customFormat="true" customHeight="false" hidden="false" ht="12.65" outlineLevel="0" r="1076" s="1">
      <c r="A1076" s="3"/>
      <c r="B1076" s="3"/>
      <c r="C1076" s="3"/>
      <c r="D1076" s="3"/>
      <c r="E1076" s="3"/>
      <c r="F1076" s="1" t="n">
        <f aca="false">COUNTA(G1076:AJ1076)</f>
        <v>0</v>
      </c>
      <c r="K1076" s="0"/>
      <c r="L1076" s="0"/>
      <c r="O1076" s="0"/>
      <c r="P1076" s="0"/>
      <c r="Q1076" s="0"/>
      <c r="R1076" s="0"/>
      <c r="S1076" s="0"/>
      <c r="T1076" s="0"/>
      <c r="V1076" s="0"/>
      <c r="W1076" s="0"/>
      <c r="X1076" s="0"/>
      <c r="AMI1076" s="0"/>
      <c r="AMJ1076" s="0"/>
    </row>
    <row collapsed="false" customFormat="true" customHeight="false" hidden="false" ht="12.65" outlineLevel="0" r="1077" s="1">
      <c r="A1077" s="3" t="s">
        <v>964</v>
      </c>
      <c r="B1077" s="3" t="s">
        <v>965</v>
      </c>
      <c r="C1077" s="3" t="n">
        <v>2</v>
      </c>
      <c r="D1077" s="3" t="n">
        <v>1</v>
      </c>
      <c r="E1077" s="3"/>
      <c r="F1077" s="1" t="n">
        <f aca="false">COUNTA(G1077:AJ1077)</f>
        <v>0</v>
      </c>
      <c r="K1077" s="0"/>
      <c r="L1077" s="0"/>
      <c r="O1077" s="0"/>
      <c r="P1077" s="0"/>
      <c r="Q1077" s="0"/>
      <c r="R1077" s="0"/>
      <c r="S1077" s="0"/>
      <c r="T1077" s="0"/>
      <c r="V1077" s="0"/>
      <c r="W1077" s="0"/>
      <c r="X1077" s="0"/>
      <c r="AMI1077" s="0"/>
      <c r="AMJ1077" s="0"/>
    </row>
    <row collapsed="false" customFormat="true" customHeight="false" hidden="false" ht="12.65" outlineLevel="0" r="1078" s="1">
      <c r="A1078" s="3" t="s">
        <v>964</v>
      </c>
      <c r="B1078" s="3" t="s">
        <v>965</v>
      </c>
      <c r="C1078" s="3" t="n">
        <v>1</v>
      </c>
      <c r="D1078" s="3" t="s">
        <v>8</v>
      </c>
      <c r="E1078" s="3" t="n">
        <v>1</v>
      </c>
      <c r="F1078" s="1" t="n">
        <f aca="false">COUNTA(G1078:AJ1078)</f>
        <v>3</v>
      </c>
      <c r="K1078" s="0"/>
      <c r="L1078" s="0"/>
      <c r="O1078" s="0"/>
      <c r="P1078" s="1" t="s">
        <v>1284</v>
      </c>
      <c r="Q1078" s="0"/>
      <c r="R1078" s="0"/>
      <c r="S1078" s="0"/>
      <c r="T1078" s="0"/>
      <c r="V1078" s="0"/>
      <c r="W1078" s="1" t="s">
        <v>1284</v>
      </c>
      <c r="X1078" s="0"/>
      <c r="AA1078" s="1" t="n">
        <f aca="false">COUNTIF($G1078:$X1078, "=Yes")</f>
        <v>2</v>
      </c>
      <c r="AMI1078" s="0"/>
      <c r="AMJ1078" s="0"/>
    </row>
    <row collapsed="false" customFormat="true" customHeight="false" hidden="false" ht="12.65" outlineLevel="0" r="1079" s="1">
      <c r="A1079" s="3" t="s">
        <v>964</v>
      </c>
      <c r="B1079" s="3" t="s">
        <v>965</v>
      </c>
      <c r="C1079" s="3" t="n">
        <v>1</v>
      </c>
      <c r="D1079" s="3" t="s">
        <v>8</v>
      </c>
      <c r="E1079" s="3" t="n">
        <v>2</v>
      </c>
      <c r="F1079" s="1" t="n">
        <f aca="false">COUNTA(G1079:AJ1079)</f>
        <v>4</v>
      </c>
      <c r="K1079" s="0"/>
      <c r="L1079" s="0"/>
      <c r="O1079" s="1" t="s">
        <v>1284</v>
      </c>
      <c r="P1079" s="1" t="s">
        <v>1284</v>
      </c>
      <c r="Q1079" s="0"/>
      <c r="R1079" s="0"/>
      <c r="S1079" s="0"/>
      <c r="T1079" s="0"/>
      <c r="V1079" s="1" t="s">
        <v>1284</v>
      </c>
      <c r="W1079" s="0"/>
      <c r="X1079" s="0"/>
      <c r="AA1079" s="1" t="n">
        <f aca="false">COUNTIF($G1079:$X1079, "=Yes")</f>
        <v>3</v>
      </c>
      <c r="AMI1079" s="0"/>
      <c r="AMJ1079" s="0"/>
    </row>
    <row collapsed="false" customFormat="true" customHeight="false" hidden="false" ht="12.65" outlineLevel="0" r="1080" s="1">
      <c r="A1080" s="3" t="s">
        <v>964</v>
      </c>
      <c r="B1080" s="3" t="s">
        <v>965</v>
      </c>
      <c r="C1080" s="3" t="n">
        <v>1</v>
      </c>
      <c r="D1080" s="3" t="s">
        <v>8</v>
      </c>
      <c r="E1080" s="3" t="n">
        <v>3</v>
      </c>
      <c r="F1080" s="1" t="n">
        <f aca="false">COUNTA(G1080:AJ1080)</f>
        <v>4</v>
      </c>
      <c r="K1080" s="0"/>
      <c r="L1080" s="0"/>
      <c r="O1080" s="1" t="s">
        <v>1284</v>
      </c>
      <c r="P1080" s="1" t="s">
        <v>1284</v>
      </c>
      <c r="Q1080" s="0"/>
      <c r="R1080" s="0"/>
      <c r="S1080" s="0"/>
      <c r="T1080" s="0"/>
      <c r="V1080" s="1" t="s">
        <v>1284</v>
      </c>
      <c r="W1080" s="0"/>
      <c r="X1080" s="0"/>
      <c r="AA1080" s="1" t="n">
        <f aca="false">COUNTIF($G1080:$X1080, "=Yes")</f>
        <v>3</v>
      </c>
      <c r="AMI1080" s="0"/>
      <c r="AMJ1080" s="0"/>
    </row>
    <row collapsed="false" customFormat="true" customHeight="false" hidden="false" ht="12.65" outlineLevel="0" r="1081" s="1">
      <c r="A1081" s="3" t="s">
        <v>964</v>
      </c>
      <c r="B1081" s="3" t="s">
        <v>965</v>
      </c>
      <c r="C1081" s="3" t="n">
        <v>1</v>
      </c>
      <c r="D1081" s="3" t="s">
        <v>8</v>
      </c>
      <c r="E1081" s="3" t="n">
        <v>4</v>
      </c>
      <c r="F1081" s="1" t="n">
        <f aca="false">COUNTA(G1081:AJ1081)</f>
        <v>4</v>
      </c>
      <c r="K1081" s="0"/>
      <c r="L1081" s="0"/>
      <c r="O1081" s="1" t="s">
        <v>1284</v>
      </c>
      <c r="P1081" s="1" t="s">
        <v>1284</v>
      </c>
      <c r="Q1081" s="0"/>
      <c r="R1081" s="0"/>
      <c r="S1081" s="0"/>
      <c r="T1081" s="0"/>
      <c r="V1081" s="1" t="s">
        <v>1284</v>
      </c>
      <c r="W1081" s="0"/>
      <c r="X1081" s="0"/>
      <c r="AA1081" s="1" t="n">
        <f aca="false">COUNTIF($G1081:$X1081, "=Yes")</f>
        <v>3</v>
      </c>
      <c r="AMI1081" s="0"/>
      <c r="AMJ1081" s="0"/>
    </row>
    <row collapsed="false" customFormat="true" customHeight="false" hidden="false" ht="12.65" outlineLevel="0" r="1082" s="1">
      <c r="A1082" s="3" t="s">
        <v>964</v>
      </c>
      <c r="B1082" s="3" t="s">
        <v>965</v>
      </c>
      <c r="C1082" s="3" t="n">
        <v>1</v>
      </c>
      <c r="D1082" s="3" t="s">
        <v>8</v>
      </c>
      <c r="E1082" s="3" t="n">
        <v>5</v>
      </c>
      <c r="F1082" s="1" t="n">
        <f aca="false">COUNTA(G1082:AJ1082)</f>
        <v>4</v>
      </c>
      <c r="K1082" s="0"/>
      <c r="L1082" s="0"/>
      <c r="O1082" s="1" t="s">
        <v>1284</v>
      </c>
      <c r="P1082" s="1" t="s">
        <v>1284</v>
      </c>
      <c r="Q1082" s="0"/>
      <c r="R1082" s="0"/>
      <c r="S1082" s="0"/>
      <c r="T1082" s="0"/>
      <c r="V1082" s="0"/>
      <c r="W1082" s="1" t="s">
        <v>1284</v>
      </c>
      <c r="X1082" s="0"/>
      <c r="AA1082" s="1" t="n">
        <f aca="false">COUNTIF($G1082:$X1082, "=Yes")</f>
        <v>3</v>
      </c>
      <c r="AMI1082" s="0"/>
      <c r="AMJ1082" s="0"/>
    </row>
    <row collapsed="false" customFormat="true" customHeight="false" hidden="false" ht="12.65" outlineLevel="0" r="1083" s="1">
      <c r="A1083" s="3" t="s">
        <v>964</v>
      </c>
      <c r="B1083" s="3" t="s">
        <v>965</v>
      </c>
      <c r="C1083" s="3" t="n">
        <v>2</v>
      </c>
      <c r="D1083" s="3" t="s">
        <v>8</v>
      </c>
      <c r="E1083" s="3" t="n">
        <v>6</v>
      </c>
      <c r="F1083" s="1" t="n">
        <f aca="false">COUNTA(G1083:AJ1083)</f>
        <v>4</v>
      </c>
      <c r="K1083" s="0"/>
      <c r="L1083" s="0"/>
      <c r="O1083" s="1" t="s">
        <v>1284</v>
      </c>
      <c r="P1083" s="1" t="s">
        <v>1284</v>
      </c>
      <c r="Q1083" s="0"/>
      <c r="R1083" s="0"/>
      <c r="S1083" s="0"/>
      <c r="T1083" s="0"/>
      <c r="V1083" s="0"/>
      <c r="W1083" s="1" t="s">
        <v>1284</v>
      </c>
      <c r="X1083" s="0"/>
      <c r="AA1083" s="1" t="n">
        <f aca="false">COUNTIF($G1083:$X1083, "=Yes")</f>
        <v>3</v>
      </c>
      <c r="AMI1083" s="0"/>
      <c r="AMJ1083" s="0"/>
    </row>
    <row collapsed="false" customFormat="true" customHeight="false" hidden="false" ht="12.65" outlineLevel="0" r="1084" s="1">
      <c r="A1084" s="3" t="s">
        <v>964</v>
      </c>
      <c r="B1084" s="3" t="s">
        <v>965</v>
      </c>
      <c r="C1084" s="3" t="n">
        <v>2</v>
      </c>
      <c r="D1084" s="3" t="s">
        <v>12</v>
      </c>
      <c r="E1084" s="3" t="n">
        <v>7</v>
      </c>
      <c r="F1084" s="1" t="n">
        <f aca="false">COUNTA(G1084:AJ1084)</f>
        <v>1</v>
      </c>
      <c r="K1084" s="0"/>
      <c r="L1084" s="0"/>
      <c r="O1084" s="0"/>
      <c r="P1084" s="0"/>
      <c r="Q1084" s="0"/>
      <c r="R1084" s="0"/>
      <c r="S1084" s="0"/>
      <c r="T1084" s="0"/>
      <c r="V1084" s="0"/>
      <c r="W1084" s="0"/>
      <c r="X1084" s="0"/>
      <c r="AA1084" s="1" t="n">
        <f aca="false">COUNTIF($G1084:$X1084, "=Yes")</f>
        <v>0</v>
      </c>
      <c r="AMI1084" s="0"/>
      <c r="AMJ1084" s="0"/>
    </row>
    <row collapsed="false" customFormat="true" customHeight="false" hidden="false" ht="12.65" outlineLevel="0" r="1085" s="1">
      <c r="A1085" s="3" t="s">
        <v>964</v>
      </c>
      <c r="B1085" s="3" t="s">
        <v>965</v>
      </c>
      <c r="C1085" s="3" t="n">
        <v>3</v>
      </c>
      <c r="D1085" s="3" t="s">
        <v>8</v>
      </c>
      <c r="E1085" s="3" t="n">
        <v>8</v>
      </c>
      <c r="F1085" s="1" t="n">
        <f aca="false">COUNTA(G1085:AJ1085)</f>
        <v>4</v>
      </c>
      <c r="K1085" s="0"/>
      <c r="L1085" s="0"/>
      <c r="O1085" s="1" t="s">
        <v>1284</v>
      </c>
      <c r="P1085" s="1" t="s">
        <v>1284</v>
      </c>
      <c r="Q1085" s="0"/>
      <c r="R1085" s="0"/>
      <c r="S1085" s="0"/>
      <c r="T1085" s="0"/>
      <c r="V1085" s="1" t="s">
        <v>1284</v>
      </c>
      <c r="W1085" s="0"/>
      <c r="X1085" s="0"/>
      <c r="AA1085" s="1" t="n">
        <f aca="false">COUNTIF($G1085:$X1085, "=Yes")</f>
        <v>3</v>
      </c>
      <c r="AMI1085" s="0"/>
      <c r="AMJ1085" s="0"/>
    </row>
    <row collapsed="false" customFormat="true" customHeight="false" hidden="false" ht="12.65" outlineLevel="0" r="1086" s="1">
      <c r="A1086" s="3" t="s">
        <v>964</v>
      </c>
      <c r="B1086" s="3" t="s">
        <v>965</v>
      </c>
      <c r="C1086" s="3" t="n">
        <v>3</v>
      </c>
      <c r="D1086" s="3" t="s">
        <v>8</v>
      </c>
      <c r="E1086" s="3" t="n">
        <v>9</v>
      </c>
      <c r="F1086" s="1" t="n">
        <f aca="false">COUNTA(G1086:AJ1086)</f>
        <v>1</v>
      </c>
      <c r="K1086" s="0"/>
      <c r="L1086" s="0"/>
      <c r="O1086" s="0"/>
      <c r="P1086" s="0"/>
      <c r="Q1086" s="0"/>
      <c r="R1086" s="0"/>
      <c r="S1086" s="0"/>
      <c r="T1086" s="0"/>
      <c r="V1086" s="0"/>
      <c r="W1086" s="0"/>
      <c r="X1086" s="0"/>
      <c r="AA1086" s="1" t="n">
        <f aca="false">COUNTIF($G1086:$X1086, "=Yes")</f>
        <v>0</v>
      </c>
      <c r="AMI1086" s="0"/>
      <c r="AMJ1086" s="0"/>
    </row>
    <row collapsed="false" customFormat="true" customHeight="false" hidden="false" ht="12.65" outlineLevel="0" r="1087" s="1">
      <c r="A1087" s="3" t="s">
        <v>964</v>
      </c>
      <c r="B1087" s="3" t="s">
        <v>965</v>
      </c>
      <c r="C1087" s="3" t="n">
        <v>3</v>
      </c>
      <c r="D1087" s="3" t="s">
        <v>8</v>
      </c>
      <c r="E1087" s="3" t="n">
        <v>10</v>
      </c>
      <c r="F1087" s="1" t="n">
        <f aca="false">COUNTA(G1087:AJ1087)</f>
        <v>1</v>
      </c>
      <c r="K1087" s="0"/>
      <c r="L1087" s="0"/>
      <c r="O1087" s="0"/>
      <c r="P1087" s="0"/>
      <c r="Q1087" s="0"/>
      <c r="R1087" s="0"/>
      <c r="S1087" s="0"/>
      <c r="T1087" s="0"/>
      <c r="V1087" s="0"/>
      <c r="W1087" s="0"/>
      <c r="X1087" s="0"/>
      <c r="AA1087" s="1" t="n">
        <f aca="false">COUNTIF($G1087:$X1087, "=Yes")</f>
        <v>0</v>
      </c>
      <c r="AMI1087" s="0"/>
      <c r="AMJ1087" s="0"/>
    </row>
    <row collapsed="false" customFormat="true" customHeight="false" hidden="false" ht="12.65" outlineLevel="0" r="1088" s="1">
      <c r="A1088" s="3" t="s">
        <v>964</v>
      </c>
      <c r="B1088" s="3" t="s">
        <v>965</v>
      </c>
      <c r="C1088" s="3" t="n">
        <v>3</v>
      </c>
      <c r="D1088" s="3" t="s">
        <v>12</v>
      </c>
      <c r="E1088" s="3" t="n">
        <v>11</v>
      </c>
      <c r="F1088" s="1" t="n">
        <f aca="false">COUNTA(G1088:AJ1088)</f>
        <v>3</v>
      </c>
      <c r="K1088" s="0"/>
      <c r="L1088" s="0"/>
      <c r="O1088" s="0"/>
      <c r="P1088" s="1" t="s">
        <v>1284</v>
      </c>
      <c r="Q1088" s="0"/>
      <c r="R1088" s="0"/>
      <c r="S1088" s="0"/>
      <c r="T1088" s="0"/>
      <c r="V1088" s="0"/>
      <c r="W1088" s="1" t="s">
        <v>1284</v>
      </c>
      <c r="X1088" s="0"/>
      <c r="AA1088" s="1" t="n">
        <f aca="false">COUNTIF($G1088:$X1088, "=Yes")</f>
        <v>2</v>
      </c>
      <c r="AMI1088" s="0"/>
      <c r="AMJ1088" s="0"/>
    </row>
    <row collapsed="false" customFormat="true" customHeight="false" hidden="false" ht="12.65" outlineLevel="0" r="1089" s="1">
      <c r="A1089" s="3" t="s">
        <v>964</v>
      </c>
      <c r="B1089" s="3" t="s">
        <v>965</v>
      </c>
      <c r="C1089" s="3" t="n">
        <v>3</v>
      </c>
      <c r="D1089" s="3" t="s">
        <v>8</v>
      </c>
      <c r="E1089" s="3" t="n">
        <v>12</v>
      </c>
      <c r="F1089" s="1" t="n">
        <f aca="false">COUNTA(G1089:AJ1089)</f>
        <v>1</v>
      </c>
      <c r="K1089" s="0"/>
      <c r="L1089" s="0"/>
      <c r="O1089" s="0"/>
      <c r="P1089" s="0"/>
      <c r="Q1089" s="0"/>
      <c r="R1089" s="0"/>
      <c r="S1089" s="0"/>
      <c r="T1089" s="0"/>
      <c r="V1089" s="0"/>
      <c r="W1089" s="0"/>
      <c r="X1089" s="0"/>
      <c r="AA1089" s="1" t="n">
        <f aca="false">COUNTIF($G1089:$X1089, "=Yes")</f>
        <v>0</v>
      </c>
      <c r="AMI1089" s="0"/>
      <c r="AMJ1089" s="0"/>
    </row>
    <row collapsed="false" customFormat="true" customHeight="false" hidden="false" ht="12.65" outlineLevel="0" r="1090" s="1">
      <c r="A1090" s="3" t="s">
        <v>964</v>
      </c>
      <c r="B1090" s="3" t="s">
        <v>965</v>
      </c>
      <c r="C1090" s="3" t="n">
        <v>3</v>
      </c>
      <c r="D1090" s="3" t="s">
        <v>8</v>
      </c>
      <c r="E1090" s="3" t="n">
        <v>13</v>
      </c>
      <c r="F1090" s="1" t="n">
        <f aca="false">COUNTA(G1090:AJ1090)</f>
        <v>4</v>
      </c>
      <c r="K1090" s="0"/>
      <c r="L1090" s="0"/>
      <c r="O1090" s="1" t="s">
        <v>1284</v>
      </c>
      <c r="P1090" s="1" t="s">
        <v>1284</v>
      </c>
      <c r="Q1090" s="0"/>
      <c r="R1090" s="0"/>
      <c r="S1090" s="0"/>
      <c r="T1090" s="0"/>
      <c r="V1090" s="0"/>
      <c r="W1090" s="1" t="s">
        <v>1284</v>
      </c>
      <c r="X1090" s="0"/>
      <c r="AA1090" s="1" t="n">
        <f aca="false">COUNTIF($G1090:$X1090, "=Yes")</f>
        <v>3</v>
      </c>
      <c r="AMI1090" s="0"/>
      <c r="AMJ1090" s="0"/>
    </row>
    <row collapsed="false" customFormat="true" customHeight="false" hidden="false" ht="12.65" outlineLevel="0" r="1091" s="1">
      <c r="A1091" s="3" t="s">
        <v>964</v>
      </c>
      <c r="B1091" s="3" t="s">
        <v>965</v>
      </c>
      <c r="C1091" s="3" t="n">
        <v>3</v>
      </c>
      <c r="D1091" s="3" t="s">
        <v>12</v>
      </c>
      <c r="E1091" s="3" t="n">
        <v>14</v>
      </c>
      <c r="F1091" s="1" t="n">
        <f aca="false">COUNTA(G1091:AJ1091)</f>
        <v>1</v>
      </c>
      <c r="K1091" s="0"/>
      <c r="L1091" s="0"/>
      <c r="O1091" s="0"/>
      <c r="P1091" s="0"/>
      <c r="Q1091" s="0"/>
      <c r="R1091" s="0"/>
      <c r="S1091" s="0"/>
      <c r="T1091" s="0"/>
      <c r="V1091" s="0"/>
      <c r="W1091" s="0"/>
      <c r="X1091" s="0"/>
      <c r="AA1091" s="1" t="n">
        <f aca="false">COUNTIF($G1091:$X1091, "=Yes")</f>
        <v>0</v>
      </c>
      <c r="AMI1091" s="0"/>
      <c r="AMJ1091" s="0"/>
    </row>
    <row collapsed="false" customFormat="true" customHeight="false" hidden="false" ht="12.65" outlineLevel="0" r="1092" s="1">
      <c r="A1092" s="3"/>
      <c r="B1092" s="3"/>
      <c r="C1092" s="3"/>
      <c r="D1092" s="3"/>
      <c r="E1092" s="3"/>
      <c r="F1092" s="1" t="n">
        <f aca="false">COUNTA(G1092:AJ1092)</f>
        <v>0</v>
      </c>
      <c r="K1092" s="0"/>
      <c r="L1092" s="0"/>
      <c r="O1092" s="0"/>
      <c r="P1092" s="0"/>
      <c r="Q1092" s="0"/>
      <c r="R1092" s="0"/>
      <c r="S1092" s="0"/>
      <c r="T1092" s="0"/>
      <c r="V1092" s="0"/>
      <c r="W1092" s="0"/>
      <c r="X1092" s="0"/>
      <c r="AMI1092" s="0"/>
      <c r="AMJ1092" s="0"/>
    </row>
    <row collapsed="false" customFormat="true" customHeight="false" hidden="false" ht="12.65" outlineLevel="0" r="1093" s="1">
      <c r="A1093" s="3" t="s">
        <v>964</v>
      </c>
      <c r="B1093" s="3" t="s">
        <v>980</v>
      </c>
      <c r="C1093" s="3" t="n">
        <v>0</v>
      </c>
      <c r="D1093" s="3" t="n">
        <v>2</v>
      </c>
      <c r="E1093" s="3"/>
      <c r="F1093" s="1" t="n">
        <f aca="false">COUNTA(G1093:AJ1093)</f>
        <v>0</v>
      </c>
      <c r="K1093" s="0"/>
      <c r="L1093" s="0"/>
      <c r="O1093" s="0"/>
      <c r="P1093" s="0"/>
      <c r="Q1093" s="0"/>
      <c r="R1093" s="0"/>
      <c r="S1093" s="0"/>
      <c r="T1093" s="0"/>
      <c r="V1093" s="0"/>
      <c r="W1093" s="0"/>
      <c r="X1093" s="0"/>
      <c r="AMI1093" s="0"/>
      <c r="AMJ1093" s="0"/>
    </row>
    <row collapsed="false" customFormat="true" customHeight="false" hidden="false" ht="12.65" outlineLevel="0" r="1094" s="1">
      <c r="A1094" s="3" t="s">
        <v>964</v>
      </c>
      <c r="B1094" s="3" t="s">
        <v>980</v>
      </c>
      <c r="C1094" s="3" t="n">
        <v>2</v>
      </c>
      <c r="D1094" s="3" t="s">
        <v>8</v>
      </c>
      <c r="E1094" s="3" t="n">
        <v>1</v>
      </c>
      <c r="F1094" s="1" t="n">
        <f aca="false">COUNTA(G1094:AJ1094)</f>
        <v>5</v>
      </c>
      <c r="K1094" s="0"/>
      <c r="L1094" s="0"/>
      <c r="O1094" s="1" t="s">
        <v>1284</v>
      </c>
      <c r="P1094" s="1" t="s">
        <v>1284</v>
      </c>
      <c r="Q1094" s="0"/>
      <c r="R1094" s="0" t="s">
        <v>1284</v>
      </c>
      <c r="S1094" s="0"/>
      <c r="T1094" s="0"/>
      <c r="V1094" s="0"/>
      <c r="W1094" s="1" t="s">
        <v>1284</v>
      </c>
      <c r="X1094" s="0"/>
      <c r="AA1094" s="1" t="n">
        <f aca="false">COUNTIF($G1094:$X1094, "=Yes")</f>
        <v>4</v>
      </c>
      <c r="AMI1094" s="0"/>
      <c r="AMJ1094" s="0"/>
    </row>
    <row collapsed="false" customFormat="true" customHeight="false" hidden="false" ht="12.65" outlineLevel="0" r="1095" s="1">
      <c r="A1095" s="3" t="s">
        <v>964</v>
      </c>
      <c r="B1095" s="3" t="s">
        <v>980</v>
      </c>
      <c r="C1095" s="3" t="n">
        <v>2</v>
      </c>
      <c r="D1095" s="3" t="s">
        <v>12</v>
      </c>
      <c r="E1095" s="3" t="n">
        <v>2</v>
      </c>
      <c r="F1095" s="1" t="n">
        <f aca="false">COUNTA(G1095:AJ1095)</f>
        <v>5</v>
      </c>
      <c r="K1095" s="0"/>
      <c r="L1095" s="0"/>
      <c r="O1095" s="1" t="s">
        <v>1284</v>
      </c>
      <c r="P1095" s="1" t="s">
        <v>1284</v>
      </c>
      <c r="Q1095" s="0"/>
      <c r="R1095" s="0" t="s">
        <v>1284</v>
      </c>
      <c r="S1095" s="0"/>
      <c r="T1095" s="0"/>
      <c r="V1095" s="0"/>
      <c r="W1095" s="1" t="s">
        <v>1284</v>
      </c>
      <c r="X1095" s="0"/>
      <c r="AA1095" s="1" t="n">
        <f aca="false">COUNTIF($G1095:$X1095, "=Yes")</f>
        <v>4</v>
      </c>
      <c r="AMI1095" s="0"/>
      <c r="AMJ1095" s="0"/>
    </row>
    <row collapsed="false" customFormat="true" customHeight="false" hidden="false" ht="12.65" outlineLevel="0" r="1096" s="1">
      <c r="A1096" s="3" t="s">
        <v>964</v>
      </c>
      <c r="B1096" s="3" t="s">
        <v>980</v>
      </c>
      <c r="C1096" s="3" t="n">
        <v>2</v>
      </c>
      <c r="D1096" s="3" t="s">
        <v>12</v>
      </c>
      <c r="E1096" s="3" t="n">
        <v>3</v>
      </c>
      <c r="F1096" s="1" t="n">
        <f aca="false">COUNTA(G1096:AJ1096)</f>
        <v>5</v>
      </c>
      <c r="K1096" s="0"/>
      <c r="L1096" s="0"/>
      <c r="O1096" s="1" t="s">
        <v>1284</v>
      </c>
      <c r="P1096" s="1" t="s">
        <v>1284</v>
      </c>
      <c r="Q1096" s="0"/>
      <c r="R1096" s="0" t="s">
        <v>1284</v>
      </c>
      <c r="S1096" s="0"/>
      <c r="T1096" s="0"/>
      <c r="V1096" s="0"/>
      <c r="W1096" s="1" t="s">
        <v>1284</v>
      </c>
      <c r="X1096" s="0"/>
      <c r="AA1096" s="1" t="n">
        <f aca="false">COUNTIF($G1096:$X1096, "=Yes")</f>
        <v>4</v>
      </c>
      <c r="AMI1096" s="0"/>
      <c r="AMJ1096" s="0"/>
    </row>
    <row collapsed="false" customFormat="true" customHeight="false" hidden="false" ht="12.65" outlineLevel="0" r="1097" s="1">
      <c r="A1097" s="3" t="s">
        <v>964</v>
      </c>
      <c r="B1097" s="3" t="s">
        <v>980</v>
      </c>
      <c r="C1097" s="3" t="n">
        <v>2</v>
      </c>
      <c r="D1097" s="3" t="s">
        <v>12</v>
      </c>
      <c r="E1097" s="3" t="n">
        <v>4</v>
      </c>
      <c r="F1097" s="1" t="n">
        <f aca="false">COUNTA(G1097:AJ1097)</f>
        <v>5</v>
      </c>
      <c r="K1097" s="0"/>
      <c r="L1097" s="0"/>
      <c r="O1097" s="1" t="s">
        <v>1284</v>
      </c>
      <c r="P1097" s="1" t="s">
        <v>1284</v>
      </c>
      <c r="Q1097" s="0"/>
      <c r="R1097" s="0" t="s">
        <v>1284</v>
      </c>
      <c r="S1097" s="0"/>
      <c r="T1097" s="0"/>
      <c r="V1097" s="0"/>
      <c r="W1097" s="1" t="s">
        <v>1284</v>
      </c>
      <c r="X1097" s="0"/>
      <c r="AA1097" s="1" t="n">
        <f aca="false">COUNTIF($G1097:$X1097, "=Yes")</f>
        <v>4</v>
      </c>
      <c r="AMI1097" s="0"/>
      <c r="AMJ1097" s="0"/>
    </row>
    <row collapsed="false" customFormat="true" customHeight="false" hidden="false" ht="12.65" outlineLevel="0" r="1098" s="1">
      <c r="A1098" s="3" t="s">
        <v>964</v>
      </c>
      <c r="B1098" s="3" t="s">
        <v>980</v>
      </c>
      <c r="C1098" s="3" t="n">
        <v>2</v>
      </c>
      <c r="D1098" s="3" t="s">
        <v>12</v>
      </c>
      <c r="E1098" s="3" t="n">
        <v>5</v>
      </c>
      <c r="F1098" s="1" t="n">
        <f aca="false">COUNTA(G1098:AJ1098)</f>
        <v>5</v>
      </c>
      <c r="K1098" s="0"/>
      <c r="L1098" s="0"/>
      <c r="O1098" s="1" t="s">
        <v>1284</v>
      </c>
      <c r="P1098" s="1" t="s">
        <v>1284</v>
      </c>
      <c r="Q1098" s="0"/>
      <c r="R1098" s="0" t="s">
        <v>1284</v>
      </c>
      <c r="S1098" s="0"/>
      <c r="T1098" s="0"/>
      <c r="V1098" s="0"/>
      <c r="W1098" s="1" t="s">
        <v>1284</v>
      </c>
      <c r="X1098" s="0"/>
      <c r="AA1098" s="1" t="n">
        <f aca="false">COUNTIF($G1098:$X1098, "=Yes")</f>
        <v>4</v>
      </c>
      <c r="AMI1098" s="0"/>
      <c r="AMJ1098" s="0"/>
    </row>
    <row collapsed="false" customFormat="true" customHeight="false" hidden="false" ht="12.65" outlineLevel="0" r="1099" s="1">
      <c r="A1099" s="3" t="s">
        <v>964</v>
      </c>
      <c r="B1099" s="3" t="s">
        <v>980</v>
      </c>
      <c r="C1099" s="3" t="n">
        <v>2</v>
      </c>
      <c r="D1099" s="3" t="s">
        <v>12</v>
      </c>
      <c r="E1099" s="3" t="n">
        <v>6</v>
      </c>
      <c r="F1099" s="1" t="n">
        <f aca="false">COUNTA(G1099:AJ1099)</f>
        <v>4</v>
      </c>
      <c r="K1099" s="0"/>
      <c r="L1099" s="0"/>
      <c r="O1099" s="1" t="s">
        <v>1284</v>
      </c>
      <c r="P1099" s="1" t="s">
        <v>1284</v>
      </c>
      <c r="Q1099" s="0"/>
      <c r="R1099" s="0"/>
      <c r="S1099" s="0"/>
      <c r="T1099" s="0"/>
      <c r="V1099" s="0"/>
      <c r="W1099" s="1" t="s">
        <v>1284</v>
      </c>
      <c r="X1099" s="0"/>
      <c r="AA1099" s="1" t="n">
        <f aca="false">COUNTIF($G1099:$X1099, "=Yes")</f>
        <v>3</v>
      </c>
      <c r="AMI1099" s="0"/>
      <c r="AMJ1099" s="0"/>
    </row>
    <row collapsed="false" customFormat="true" customHeight="false" hidden="false" ht="12.65" outlineLevel="0" r="1100" s="1">
      <c r="A1100" s="3" t="s">
        <v>964</v>
      </c>
      <c r="B1100" s="3" t="s">
        <v>980</v>
      </c>
      <c r="C1100" s="3" t="n">
        <v>2</v>
      </c>
      <c r="D1100" s="3" t="s">
        <v>8</v>
      </c>
      <c r="E1100" s="3" t="n">
        <v>7</v>
      </c>
      <c r="F1100" s="1" t="n">
        <f aca="false">COUNTA(G1100:AJ1100)</f>
        <v>5</v>
      </c>
      <c r="K1100" s="0"/>
      <c r="L1100" s="0"/>
      <c r="O1100" s="1" t="s">
        <v>1284</v>
      </c>
      <c r="P1100" s="0"/>
      <c r="Q1100" s="0"/>
      <c r="R1100" s="0" t="s">
        <v>1284</v>
      </c>
      <c r="S1100" s="0"/>
      <c r="T1100" s="0"/>
      <c r="U1100" s="1" t="s">
        <v>1284</v>
      </c>
      <c r="V1100" s="0"/>
      <c r="W1100" s="1" t="s">
        <v>1284</v>
      </c>
      <c r="X1100" s="0"/>
      <c r="AA1100" s="1" t="n">
        <f aca="false">COUNTIF($G1100:$X1100, "=Yes")</f>
        <v>4</v>
      </c>
      <c r="AMI1100" s="0"/>
      <c r="AMJ1100" s="0"/>
    </row>
    <row collapsed="false" customFormat="true" customHeight="false" hidden="false" ht="12.65" outlineLevel="0" r="1101" s="1">
      <c r="A1101" s="3" t="s">
        <v>964</v>
      </c>
      <c r="B1101" s="3" t="s">
        <v>980</v>
      </c>
      <c r="C1101" s="3" t="n">
        <v>2</v>
      </c>
      <c r="D1101" s="3" t="s">
        <v>8</v>
      </c>
      <c r="E1101" s="3" t="n">
        <v>8</v>
      </c>
      <c r="F1101" s="1" t="n">
        <f aca="false">COUNTA(G1101:AJ1101)</f>
        <v>4</v>
      </c>
      <c r="K1101" s="0"/>
      <c r="L1101" s="0"/>
      <c r="O1101" s="1" t="s">
        <v>1284</v>
      </c>
      <c r="P1101" s="1" t="s">
        <v>1284</v>
      </c>
      <c r="Q1101" s="0"/>
      <c r="R1101" s="0"/>
      <c r="S1101" s="0"/>
      <c r="T1101" s="0"/>
      <c r="V1101" s="0"/>
      <c r="W1101" s="1" t="s">
        <v>1284</v>
      </c>
      <c r="X1101" s="0"/>
      <c r="AA1101" s="1" t="n">
        <f aca="false">COUNTIF($G1101:$X1101, "=Yes")</f>
        <v>3</v>
      </c>
      <c r="AMI1101" s="0"/>
      <c r="AMJ1101" s="0"/>
    </row>
    <row collapsed="false" customFormat="true" customHeight="false" hidden="false" ht="12.65" outlineLevel="0" r="1102" s="1">
      <c r="A1102" s="3" t="s">
        <v>964</v>
      </c>
      <c r="B1102" s="3" t="s">
        <v>980</v>
      </c>
      <c r="C1102" s="3" t="n">
        <v>2</v>
      </c>
      <c r="D1102" s="3" t="s">
        <v>8</v>
      </c>
      <c r="E1102" s="3" t="n">
        <v>9</v>
      </c>
      <c r="F1102" s="1" t="n">
        <f aca="false">COUNTA(G1102:AJ1102)</f>
        <v>3</v>
      </c>
      <c r="K1102" s="0"/>
      <c r="L1102" s="0"/>
      <c r="O1102" s="0"/>
      <c r="P1102" s="0"/>
      <c r="Q1102" s="0"/>
      <c r="R1102" s="0"/>
      <c r="S1102" s="0"/>
      <c r="T1102" s="0"/>
      <c r="U1102" s="1" t="s">
        <v>1284</v>
      </c>
      <c r="V1102" s="0"/>
      <c r="W1102" s="1" t="s">
        <v>1284</v>
      </c>
      <c r="X1102" s="0"/>
      <c r="AA1102" s="1" t="n">
        <f aca="false">COUNTIF($G1102:$X1102, "=Yes")</f>
        <v>2</v>
      </c>
      <c r="AMI1102" s="0"/>
      <c r="AMJ1102" s="0"/>
    </row>
    <row collapsed="false" customFormat="true" customHeight="false" hidden="false" ht="12.65" outlineLevel="0" r="1103" s="1">
      <c r="A1103" s="3" t="s">
        <v>964</v>
      </c>
      <c r="B1103" s="3" t="s">
        <v>980</v>
      </c>
      <c r="C1103" s="3" t="n">
        <v>3</v>
      </c>
      <c r="D1103" s="3" t="s">
        <v>12</v>
      </c>
      <c r="E1103" s="3" t="n">
        <v>10</v>
      </c>
      <c r="F1103" s="1" t="n">
        <f aca="false">COUNTA(G1103:AJ1103)</f>
        <v>5</v>
      </c>
      <c r="K1103" s="0"/>
      <c r="L1103" s="0"/>
      <c r="O1103" s="1" t="s">
        <v>1284</v>
      </c>
      <c r="P1103" s="1" t="s">
        <v>1284</v>
      </c>
      <c r="Q1103" s="0"/>
      <c r="R1103" s="0"/>
      <c r="S1103" s="0"/>
      <c r="T1103" s="0"/>
      <c r="U1103" s="1" t="s">
        <v>1284</v>
      </c>
      <c r="V1103" s="0"/>
      <c r="W1103" s="1" t="s">
        <v>1284</v>
      </c>
      <c r="X1103" s="0"/>
      <c r="AA1103" s="1" t="n">
        <f aca="false">COUNTIF($G1103:$X1103, "=Yes")</f>
        <v>4</v>
      </c>
      <c r="AMI1103" s="0"/>
      <c r="AMJ1103" s="0"/>
    </row>
    <row collapsed="false" customFormat="true" customHeight="false" hidden="false" ht="12.65" outlineLevel="0" r="1104" s="1">
      <c r="A1104" s="3" t="s">
        <v>964</v>
      </c>
      <c r="B1104" s="3" t="s">
        <v>980</v>
      </c>
      <c r="C1104" s="3" t="n">
        <v>3</v>
      </c>
      <c r="D1104" s="3" t="s">
        <v>12</v>
      </c>
      <c r="E1104" s="3" t="n">
        <v>11</v>
      </c>
      <c r="F1104" s="1" t="n">
        <f aca="false">COUNTA(G1104:AJ1104)</f>
        <v>5</v>
      </c>
      <c r="K1104" s="0"/>
      <c r="L1104" s="0"/>
      <c r="O1104" s="1" t="s">
        <v>1284</v>
      </c>
      <c r="P1104" s="1" t="s">
        <v>1284</v>
      </c>
      <c r="Q1104" s="0"/>
      <c r="R1104" s="0" t="s">
        <v>1284</v>
      </c>
      <c r="S1104" s="0"/>
      <c r="T1104" s="0"/>
      <c r="V1104" s="0"/>
      <c r="W1104" s="1" t="s">
        <v>1284</v>
      </c>
      <c r="X1104" s="0"/>
      <c r="AA1104" s="1" t="n">
        <f aca="false">COUNTIF($G1104:$X1104, "=Yes")</f>
        <v>4</v>
      </c>
      <c r="AMI1104" s="0"/>
      <c r="AMJ1104" s="0"/>
    </row>
    <row collapsed="false" customFormat="true" customHeight="false" hidden="false" ht="12.65" outlineLevel="0" r="1105" s="1">
      <c r="A1105" s="3" t="s">
        <v>964</v>
      </c>
      <c r="B1105" s="3" t="s">
        <v>980</v>
      </c>
      <c r="C1105" s="3" t="n">
        <v>3</v>
      </c>
      <c r="D1105" s="3" t="s">
        <v>8</v>
      </c>
      <c r="E1105" s="3" t="n">
        <v>12</v>
      </c>
      <c r="F1105" s="1" t="n">
        <f aca="false">COUNTA(G1105:AJ1105)</f>
        <v>4</v>
      </c>
      <c r="K1105" s="0"/>
      <c r="L1105" s="0"/>
      <c r="O1105" s="1" t="s">
        <v>1284</v>
      </c>
      <c r="P1105" s="1" t="s">
        <v>1284</v>
      </c>
      <c r="Q1105" s="0"/>
      <c r="R1105" s="0"/>
      <c r="S1105" s="0"/>
      <c r="T1105" s="0"/>
      <c r="V1105" s="0"/>
      <c r="W1105" s="1" t="s">
        <v>1284</v>
      </c>
      <c r="X1105" s="0"/>
      <c r="AA1105" s="1" t="n">
        <f aca="false">COUNTIF($G1105:$X1105, "=Yes")</f>
        <v>3</v>
      </c>
      <c r="AMI1105" s="0"/>
      <c r="AMJ1105" s="0"/>
    </row>
    <row collapsed="false" customFormat="true" customHeight="false" hidden="false" ht="12.65" outlineLevel="0" r="1106" s="1">
      <c r="A1106" s="3" t="s">
        <v>964</v>
      </c>
      <c r="B1106" s="3" t="s">
        <v>980</v>
      </c>
      <c r="C1106" s="3" t="n">
        <v>3</v>
      </c>
      <c r="D1106" s="3" t="s">
        <v>12</v>
      </c>
      <c r="E1106" s="3" t="n">
        <v>13</v>
      </c>
      <c r="F1106" s="1" t="n">
        <f aca="false">COUNTA(G1106:AJ1106)</f>
        <v>5</v>
      </c>
      <c r="K1106" s="0"/>
      <c r="L1106" s="0"/>
      <c r="O1106" s="1" t="s">
        <v>1284</v>
      </c>
      <c r="P1106" s="1" t="s">
        <v>1284</v>
      </c>
      <c r="Q1106" s="0"/>
      <c r="R1106" s="0" t="s">
        <v>1284</v>
      </c>
      <c r="S1106" s="0"/>
      <c r="T1106" s="0"/>
      <c r="V1106" s="0"/>
      <c r="W1106" s="1" t="s">
        <v>1284</v>
      </c>
      <c r="X1106" s="0"/>
      <c r="AA1106" s="1" t="n">
        <f aca="false">COUNTIF($G1106:$X1106, "=Yes")</f>
        <v>4</v>
      </c>
      <c r="AMI1106" s="0"/>
      <c r="AMJ1106" s="0"/>
    </row>
    <row collapsed="false" customFormat="true" customHeight="false" hidden="false" ht="12.65" outlineLevel="0" r="1107" s="1">
      <c r="A1107" s="3" t="s">
        <v>964</v>
      </c>
      <c r="B1107" s="3" t="s">
        <v>980</v>
      </c>
      <c r="C1107" s="3" t="n">
        <v>3</v>
      </c>
      <c r="D1107" s="3" t="s">
        <v>12</v>
      </c>
      <c r="E1107" s="3" t="n">
        <v>14</v>
      </c>
      <c r="F1107" s="1" t="n">
        <f aca="false">COUNTA(G1107:AJ1107)</f>
        <v>5</v>
      </c>
      <c r="K1107" s="0"/>
      <c r="L1107" s="0"/>
      <c r="O1107" s="1" t="s">
        <v>1284</v>
      </c>
      <c r="P1107" s="1" t="s">
        <v>1284</v>
      </c>
      <c r="Q1107" s="0"/>
      <c r="R1107" s="0" t="s">
        <v>1284</v>
      </c>
      <c r="S1107" s="0"/>
      <c r="T1107" s="0"/>
      <c r="V1107" s="0"/>
      <c r="W1107" s="1" t="s">
        <v>1284</v>
      </c>
      <c r="X1107" s="0"/>
      <c r="AA1107" s="1" t="n">
        <f aca="false">COUNTIF($G1107:$X1107, "=Yes")</f>
        <v>4</v>
      </c>
      <c r="AMI1107" s="0"/>
      <c r="AMJ1107" s="0"/>
    </row>
    <row collapsed="false" customFormat="true" customHeight="false" hidden="false" ht="12.65" outlineLevel="0" r="1108" s="1">
      <c r="A1108" s="3" t="s">
        <v>964</v>
      </c>
      <c r="B1108" s="3" t="s">
        <v>980</v>
      </c>
      <c r="C1108" s="3" t="n">
        <v>3</v>
      </c>
      <c r="D1108" s="3" t="s">
        <v>12</v>
      </c>
      <c r="E1108" s="3" t="n">
        <v>15</v>
      </c>
      <c r="F1108" s="1" t="n">
        <f aca="false">COUNTA(G1108:AJ1108)</f>
        <v>4</v>
      </c>
      <c r="K1108" s="0"/>
      <c r="L1108" s="0"/>
      <c r="O1108" s="1" t="s">
        <v>1284</v>
      </c>
      <c r="P1108" s="1" t="s">
        <v>1284</v>
      </c>
      <c r="Q1108" s="0"/>
      <c r="R1108" s="0"/>
      <c r="S1108" s="0"/>
      <c r="T1108" s="0"/>
      <c r="V1108" s="0"/>
      <c r="W1108" s="1" t="s">
        <v>1284</v>
      </c>
      <c r="X1108" s="0"/>
      <c r="AA1108" s="1" t="n">
        <f aca="false">COUNTIF($G1108:$X1108, "=Yes")</f>
        <v>3</v>
      </c>
      <c r="AMI1108" s="0"/>
      <c r="AMJ1108" s="0"/>
    </row>
    <row collapsed="false" customFormat="true" customHeight="false" hidden="false" ht="12.65" outlineLevel="0" r="1109" s="1">
      <c r="A1109" s="3" t="s">
        <v>964</v>
      </c>
      <c r="B1109" s="3" t="s">
        <v>980</v>
      </c>
      <c r="C1109" s="3" t="n">
        <v>3</v>
      </c>
      <c r="D1109" s="3" t="s">
        <v>12</v>
      </c>
      <c r="E1109" s="3" t="n">
        <v>16</v>
      </c>
      <c r="F1109" s="1" t="n">
        <f aca="false">COUNTA(G1109:AJ1109)</f>
        <v>4</v>
      </c>
      <c r="K1109" s="0"/>
      <c r="L1109" s="0"/>
      <c r="O1109" s="1" t="s">
        <v>1284</v>
      </c>
      <c r="P1109" s="1" t="s">
        <v>1284</v>
      </c>
      <c r="Q1109" s="0"/>
      <c r="R1109" s="0"/>
      <c r="S1109" s="0"/>
      <c r="T1109" s="0"/>
      <c r="V1109" s="0"/>
      <c r="W1109" s="1" t="s">
        <v>1284</v>
      </c>
      <c r="X1109" s="0"/>
      <c r="AA1109" s="1" t="n">
        <f aca="false">COUNTIF($G1109:$X1109, "=Yes")</f>
        <v>3</v>
      </c>
      <c r="AMI1109" s="0"/>
      <c r="AMJ1109" s="0"/>
    </row>
    <row collapsed="false" customFormat="true" customHeight="false" hidden="false" ht="12.65" outlineLevel="0" r="1110" s="1">
      <c r="A1110" s="3" t="s">
        <v>964</v>
      </c>
      <c r="B1110" s="3" t="s">
        <v>980</v>
      </c>
      <c r="C1110" s="3" t="n">
        <v>3</v>
      </c>
      <c r="D1110" s="3" t="s">
        <v>12</v>
      </c>
      <c r="E1110" s="3" t="n">
        <v>17</v>
      </c>
      <c r="F1110" s="1" t="n">
        <f aca="false">COUNTA(G1110:AJ1110)</f>
        <v>1</v>
      </c>
      <c r="K1110" s="0"/>
      <c r="L1110" s="0"/>
      <c r="O1110" s="0"/>
      <c r="P1110" s="0"/>
      <c r="Q1110" s="0"/>
      <c r="R1110" s="0"/>
      <c r="S1110" s="0"/>
      <c r="T1110" s="0"/>
      <c r="V1110" s="0"/>
      <c r="W1110" s="0"/>
      <c r="X1110" s="0"/>
      <c r="AA1110" s="1" t="n">
        <f aca="false">COUNTIF($G1110:$X1110, "=Yes")</f>
        <v>0</v>
      </c>
      <c r="AMI1110" s="0"/>
      <c r="AMJ1110" s="0"/>
    </row>
    <row collapsed="false" customFormat="true" customHeight="false" hidden="false" ht="12.65" outlineLevel="0" r="1111" s="1">
      <c r="A1111" s="3" t="s">
        <v>964</v>
      </c>
      <c r="B1111" s="3" t="s">
        <v>980</v>
      </c>
      <c r="C1111" s="3" t="n">
        <v>3</v>
      </c>
      <c r="D1111" s="3" t="s">
        <v>12</v>
      </c>
      <c r="E1111" s="3" t="n">
        <v>18</v>
      </c>
      <c r="F1111" s="1" t="n">
        <f aca="false">COUNTA(G1111:AJ1111)</f>
        <v>1</v>
      </c>
      <c r="K1111" s="0"/>
      <c r="L1111" s="0"/>
      <c r="O1111" s="0"/>
      <c r="P1111" s="0"/>
      <c r="Q1111" s="0"/>
      <c r="R1111" s="0"/>
      <c r="S1111" s="0"/>
      <c r="T1111" s="0"/>
      <c r="V1111" s="0"/>
      <c r="W1111" s="0"/>
      <c r="X1111" s="0"/>
      <c r="AA1111" s="1" t="n">
        <f aca="false">COUNTIF($G1111:$X1111, "=Yes")</f>
        <v>0</v>
      </c>
      <c r="AMI1111" s="0"/>
      <c r="AMJ1111" s="0"/>
    </row>
    <row collapsed="false" customFormat="true" customHeight="false" hidden="false" ht="12.65" outlineLevel="0" r="1112" s="1">
      <c r="A1112" s="3" t="s">
        <v>964</v>
      </c>
      <c r="B1112" s="3" t="s">
        <v>980</v>
      </c>
      <c r="C1112" s="3" t="n">
        <v>3</v>
      </c>
      <c r="D1112" s="3" t="s">
        <v>10</v>
      </c>
      <c r="E1112" s="3" t="n">
        <v>19</v>
      </c>
      <c r="F1112" s="1" t="n">
        <f aca="false">COUNTA(G1112:AJ1112)</f>
        <v>1</v>
      </c>
      <c r="K1112" s="0"/>
      <c r="L1112" s="0"/>
      <c r="O1112" s="0"/>
      <c r="P1112" s="0"/>
      <c r="Q1112" s="0"/>
      <c r="R1112" s="0"/>
      <c r="S1112" s="0"/>
      <c r="T1112" s="0"/>
      <c r="V1112" s="0"/>
      <c r="W1112" s="0"/>
      <c r="X1112" s="0"/>
      <c r="AA1112" s="1" t="n">
        <f aca="false">COUNTIF($G1112:$X1112, "=Yes")</f>
        <v>0</v>
      </c>
      <c r="AMI1112" s="0"/>
      <c r="AMJ1112" s="0"/>
    </row>
    <row collapsed="false" customFormat="true" customHeight="false" hidden="false" ht="12.65" outlineLevel="0" r="1113" s="1">
      <c r="A1113" s="3" t="s">
        <v>964</v>
      </c>
      <c r="B1113" s="3" t="s">
        <v>980</v>
      </c>
      <c r="C1113" s="3" t="n">
        <v>3</v>
      </c>
      <c r="D1113" s="3" t="s">
        <v>8</v>
      </c>
      <c r="E1113" s="3" t="n">
        <v>20</v>
      </c>
      <c r="F1113" s="1" t="n">
        <f aca="false">COUNTA(G1113:AJ1113)</f>
        <v>2</v>
      </c>
      <c r="K1113" s="0"/>
      <c r="L1113" s="0"/>
      <c r="O1113" s="0"/>
      <c r="P1113" s="0"/>
      <c r="Q1113" s="0"/>
      <c r="R1113" s="0"/>
      <c r="S1113" s="0"/>
      <c r="T1113" s="0"/>
      <c r="U1113" s="1" t="s">
        <v>1284</v>
      </c>
      <c r="V1113" s="0"/>
      <c r="W1113" s="0"/>
      <c r="X1113" s="0"/>
      <c r="AA1113" s="1" t="n">
        <f aca="false">COUNTIF($G1113:$X1113, "=Yes")</f>
        <v>1</v>
      </c>
      <c r="AMI1113" s="0"/>
      <c r="AMJ1113" s="0"/>
    </row>
    <row collapsed="false" customFormat="true" customHeight="false" hidden="false" ht="12.65" outlineLevel="0" r="1114" s="1">
      <c r="A1114" s="3" t="s">
        <v>964</v>
      </c>
      <c r="B1114" s="3" t="s">
        <v>980</v>
      </c>
      <c r="C1114" s="3" t="n">
        <v>3</v>
      </c>
      <c r="D1114" s="3" t="s">
        <v>12</v>
      </c>
      <c r="E1114" s="3" t="n">
        <v>21</v>
      </c>
      <c r="F1114" s="1" t="n">
        <f aca="false">COUNTA(G1114:AJ1114)</f>
        <v>1</v>
      </c>
      <c r="K1114" s="0"/>
      <c r="L1114" s="0"/>
      <c r="O1114" s="0"/>
      <c r="P1114" s="0"/>
      <c r="Q1114" s="0"/>
      <c r="R1114" s="0"/>
      <c r="S1114" s="0"/>
      <c r="T1114" s="0"/>
      <c r="V1114" s="0"/>
      <c r="W1114" s="0"/>
      <c r="X1114" s="0"/>
      <c r="AA1114" s="1" t="n">
        <f aca="false">COUNTIF($G1114:$X1114, "=Yes")</f>
        <v>0</v>
      </c>
      <c r="AMI1114" s="0"/>
      <c r="AMJ1114" s="0"/>
    </row>
    <row collapsed="false" customFormat="true" customHeight="false" hidden="false" ht="12.65" outlineLevel="0" r="1115" s="1">
      <c r="A1115" s="3" t="s">
        <v>964</v>
      </c>
      <c r="B1115" s="3" t="s">
        <v>980</v>
      </c>
      <c r="C1115" s="3" t="n">
        <v>3</v>
      </c>
      <c r="D1115" s="3" t="s">
        <v>12</v>
      </c>
      <c r="E1115" s="3" t="n">
        <v>22</v>
      </c>
      <c r="F1115" s="1" t="n">
        <f aca="false">COUNTA(G1115:AJ1115)</f>
        <v>1</v>
      </c>
      <c r="K1115" s="0"/>
      <c r="L1115" s="0"/>
      <c r="O1115" s="0"/>
      <c r="P1115" s="0"/>
      <c r="Q1115" s="0"/>
      <c r="R1115" s="0"/>
      <c r="S1115" s="0"/>
      <c r="T1115" s="0"/>
      <c r="V1115" s="0"/>
      <c r="W1115" s="0"/>
      <c r="X1115" s="0"/>
      <c r="AA1115" s="1" t="n">
        <f aca="false">COUNTIF($G1115:$X1115, "=Yes")</f>
        <v>0</v>
      </c>
      <c r="AMI1115" s="0"/>
      <c r="AMJ1115" s="0"/>
    </row>
    <row collapsed="false" customFormat="true" customHeight="false" hidden="false" ht="12.65" outlineLevel="0" r="1116" s="1">
      <c r="A1116" s="3" t="s">
        <v>964</v>
      </c>
      <c r="B1116" s="3" t="s">
        <v>980</v>
      </c>
      <c r="C1116" s="3" t="n">
        <v>3</v>
      </c>
      <c r="D1116" s="3" t="s">
        <v>12</v>
      </c>
      <c r="E1116" s="3" t="n">
        <v>23</v>
      </c>
      <c r="F1116" s="1" t="n">
        <f aca="false">COUNTA(G1116:AJ1116)</f>
        <v>2</v>
      </c>
      <c r="K1116" s="0"/>
      <c r="L1116" s="0"/>
      <c r="O1116" s="0"/>
      <c r="P1116" s="0"/>
      <c r="Q1116" s="0"/>
      <c r="R1116" s="0"/>
      <c r="S1116" s="0"/>
      <c r="T1116" s="0"/>
      <c r="U1116" s="1" t="s">
        <v>1284</v>
      </c>
      <c r="V1116" s="0"/>
      <c r="W1116" s="0"/>
      <c r="X1116" s="0"/>
      <c r="AA1116" s="1" t="n">
        <f aca="false">COUNTIF($G1116:$X1116, "=Yes")</f>
        <v>1</v>
      </c>
      <c r="AMI1116" s="0"/>
      <c r="AMJ1116" s="0"/>
    </row>
    <row collapsed="false" customFormat="true" customHeight="false" hidden="false" ht="12.65" outlineLevel="0" r="1117" s="1">
      <c r="A1117" s="3" t="s">
        <v>964</v>
      </c>
      <c r="B1117" s="3" t="s">
        <v>980</v>
      </c>
      <c r="C1117" s="3" t="n">
        <v>3</v>
      </c>
      <c r="D1117" s="3" t="s">
        <v>12</v>
      </c>
      <c r="E1117" s="3" t="n">
        <v>24</v>
      </c>
      <c r="F1117" s="1" t="n">
        <f aca="false">COUNTA(G1117:AJ1117)</f>
        <v>1</v>
      </c>
      <c r="K1117" s="0"/>
      <c r="L1117" s="0"/>
      <c r="O1117" s="0"/>
      <c r="P1117" s="0"/>
      <c r="Q1117" s="0"/>
      <c r="R1117" s="0"/>
      <c r="S1117" s="0"/>
      <c r="T1117" s="0"/>
      <c r="V1117" s="0"/>
      <c r="W1117" s="0"/>
      <c r="X1117" s="0"/>
      <c r="AA1117" s="1" t="n">
        <f aca="false">COUNTIF($G1117:$X1117, "=Yes")</f>
        <v>0</v>
      </c>
      <c r="AMI1117" s="0"/>
      <c r="AMJ1117" s="0"/>
    </row>
    <row collapsed="false" customFormat="true" customHeight="false" hidden="false" ht="12.65" outlineLevel="0" r="1118" s="1">
      <c r="A1118" s="3" t="s">
        <v>964</v>
      </c>
      <c r="B1118" s="3" t="s">
        <v>980</v>
      </c>
      <c r="C1118" s="3" t="n">
        <v>3</v>
      </c>
      <c r="D1118" s="3" t="s">
        <v>12</v>
      </c>
      <c r="E1118" s="3" t="n">
        <v>25</v>
      </c>
      <c r="F1118" s="1" t="n">
        <f aca="false">COUNTA(G1118:AJ1118)</f>
        <v>2</v>
      </c>
      <c r="K1118" s="0"/>
      <c r="L1118" s="0"/>
      <c r="O1118" s="0"/>
      <c r="P1118" s="0"/>
      <c r="Q1118" s="0"/>
      <c r="R1118" s="0"/>
      <c r="S1118" s="0"/>
      <c r="T1118" s="0"/>
      <c r="U1118" s="1" t="s">
        <v>1284</v>
      </c>
      <c r="V1118" s="0"/>
      <c r="W1118" s="0"/>
      <c r="X1118" s="0"/>
      <c r="AA1118" s="1" t="n">
        <f aca="false">COUNTIF($G1118:$X1118, "=Yes")</f>
        <v>1</v>
      </c>
      <c r="AMI1118" s="0"/>
      <c r="AMJ1118" s="0"/>
    </row>
    <row collapsed="false" customFormat="true" customHeight="false" hidden="false" ht="12.65" outlineLevel="0" r="1119" s="1">
      <c r="A1119" s="3"/>
      <c r="B1119" s="3"/>
      <c r="C1119" s="3"/>
      <c r="E1119" s="3"/>
      <c r="F1119" s="1" t="n">
        <f aca="false">COUNTA(G1119:AJ1119)</f>
        <v>0</v>
      </c>
      <c r="K1119" s="0"/>
      <c r="L1119" s="0"/>
      <c r="O1119" s="0"/>
      <c r="P1119" s="0"/>
      <c r="Q1119" s="0"/>
      <c r="R1119" s="0"/>
      <c r="S1119" s="0"/>
      <c r="T1119" s="0"/>
      <c r="V1119" s="0"/>
      <c r="W1119" s="0"/>
      <c r="X1119" s="0"/>
      <c r="AMI1119" s="0"/>
      <c r="AMJ1119" s="0"/>
    </row>
    <row collapsed="false" customFormat="true" customHeight="false" hidden="false" ht="12.65" outlineLevel="0" r="1120" s="1">
      <c r="A1120" s="3" t="s">
        <v>964</v>
      </c>
      <c r="B1120" s="3" t="s">
        <v>1006</v>
      </c>
      <c r="C1120" s="3" t="n">
        <v>0</v>
      </c>
      <c r="D1120" s="1" t="n">
        <v>2</v>
      </c>
      <c r="E1120" s="3"/>
      <c r="F1120" s="1" t="n">
        <f aca="false">COUNTA(G1120:AJ1120)</f>
        <v>0</v>
      </c>
      <c r="K1120" s="0"/>
      <c r="L1120" s="0"/>
      <c r="O1120" s="0"/>
      <c r="P1120" s="0"/>
      <c r="Q1120" s="0"/>
      <c r="R1120" s="0"/>
      <c r="S1120" s="0"/>
      <c r="T1120" s="0"/>
      <c r="V1120" s="0"/>
      <c r="W1120" s="0"/>
      <c r="X1120" s="0"/>
      <c r="AMI1120" s="0"/>
      <c r="AMJ1120" s="0"/>
    </row>
    <row collapsed="false" customFormat="true" customHeight="false" hidden="false" ht="12.65" outlineLevel="0" r="1121" s="1">
      <c r="A1121" s="3" t="s">
        <v>964</v>
      </c>
      <c r="B1121" s="3" t="s">
        <v>1006</v>
      </c>
      <c r="C1121" s="3" t="n">
        <v>2</v>
      </c>
      <c r="D1121" s="3" t="s">
        <v>8</v>
      </c>
      <c r="E1121" s="3" t="n">
        <v>1</v>
      </c>
      <c r="F1121" s="1" t="n">
        <f aca="false">COUNTA(G1121:AJ1121)</f>
        <v>1</v>
      </c>
      <c r="K1121" s="0"/>
      <c r="L1121" s="0"/>
      <c r="O1121" s="0"/>
      <c r="P1121" s="0"/>
      <c r="Q1121" s="0"/>
      <c r="R1121" s="0"/>
      <c r="S1121" s="0"/>
      <c r="T1121" s="0"/>
      <c r="V1121" s="0"/>
      <c r="W1121" s="0"/>
      <c r="X1121" s="0"/>
      <c r="AA1121" s="1" t="n">
        <f aca="false">COUNTIF($G1121:$X1121, "=Yes")</f>
        <v>0</v>
      </c>
      <c r="AMI1121" s="0"/>
      <c r="AMJ1121" s="0"/>
    </row>
    <row collapsed="false" customFormat="true" customHeight="false" hidden="false" ht="12.65" outlineLevel="0" r="1122" s="1">
      <c r="A1122" s="3" t="s">
        <v>964</v>
      </c>
      <c r="B1122" s="3" t="s">
        <v>1006</v>
      </c>
      <c r="C1122" s="3" t="n">
        <v>2</v>
      </c>
      <c r="D1122" s="3" t="s">
        <v>12</v>
      </c>
      <c r="E1122" s="3" t="n">
        <v>2</v>
      </c>
      <c r="F1122" s="1" t="n">
        <f aca="false">COUNTA(G1122:AJ1122)</f>
        <v>6</v>
      </c>
      <c r="K1122" s="0"/>
      <c r="L1122" s="0"/>
      <c r="O1122" s="1" t="s">
        <v>1284</v>
      </c>
      <c r="P1122" s="1" t="s">
        <v>1284</v>
      </c>
      <c r="Q1122" s="0"/>
      <c r="R1122" s="0" t="s">
        <v>1284</v>
      </c>
      <c r="S1122" s="0"/>
      <c r="T1122" s="0"/>
      <c r="V1122" s="1" t="s">
        <v>1284</v>
      </c>
      <c r="W1122" s="1" t="s">
        <v>1284</v>
      </c>
      <c r="X1122" s="0"/>
      <c r="AA1122" s="1" t="n">
        <f aca="false">COUNTIF($G1122:$X1122, "=Yes")</f>
        <v>5</v>
      </c>
      <c r="AMI1122" s="0"/>
      <c r="AMJ1122" s="0"/>
    </row>
    <row collapsed="false" customFormat="true" customHeight="false" hidden="false" ht="12.65" outlineLevel="0" r="1123" s="1">
      <c r="A1123" s="3" t="s">
        <v>964</v>
      </c>
      <c r="B1123" s="3" t="s">
        <v>1006</v>
      </c>
      <c r="C1123" s="3" t="n">
        <v>2</v>
      </c>
      <c r="D1123" s="3" t="s">
        <v>8</v>
      </c>
      <c r="E1123" s="3" t="n">
        <v>3</v>
      </c>
      <c r="F1123" s="1" t="n">
        <f aca="false">COUNTA(G1123:AJ1123)</f>
        <v>1</v>
      </c>
      <c r="K1123" s="0"/>
      <c r="L1123" s="0"/>
      <c r="O1123" s="0"/>
      <c r="P1123" s="0"/>
      <c r="Q1123" s="0"/>
      <c r="R1123" s="0"/>
      <c r="S1123" s="0"/>
      <c r="T1123" s="0"/>
      <c r="V1123" s="0"/>
      <c r="W1123" s="0"/>
      <c r="X1123" s="0"/>
      <c r="AA1123" s="1" t="n">
        <f aca="false">COUNTIF($G1123:$X1123, "=Yes")</f>
        <v>0</v>
      </c>
      <c r="AMI1123" s="0"/>
      <c r="AMJ1123" s="0"/>
    </row>
    <row collapsed="false" customFormat="true" customHeight="false" hidden="false" ht="12.65" outlineLevel="0" r="1124" s="1">
      <c r="A1124" s="3" t="s">
        <v>964</v>
      </c>
      <c r="B1124" s="3" t="s">
        <v>1006</v>
      </c>
      <c r="C1124" s="3" t="n">
        <v>2</v>
      </c>
      <c r="D1124" s="3" t="s">
        <v>12</v>
      </c>
      <c r="E1124" s="3" t="n">
        <v>4</v>
      </c>
      <c r="F1124" s="1" t="n">
        <f aca="false">COUNTA(G1124:AJ1124)</f>
        <v>5</v>
      </c>
      <c r="K1124" s="0"/>
      <c r="L1124" s="0"/>
      <c r="O1124" s="1" t="s">
        <v>1284</v>
      </c>
      <c r="P1124" s="1" t="s">
        <v>1284</v>
      </c>
      <c r="Q1124" s="0"/>
      <c r="R1124" s="0" t="s">
        <v>1284</v>
      </c>
      <c r="S1124" s="0"/>
      <c r="T1124" s="0"/>
      <c r="V1124" s="0"/>
      <c r="W1124" s="1" t="s">
        <v>1284</v>
      </c>
      <c r="X1124" s="0"/>
      <c r="AA1124" s="1" t="n">
        <f aca="false">COUNTIF($G1124:$X1124, "=Yes")</f>
        <v>4</v>
      </c>
      <c r="AMI1124" s="0"/>
      <c r="AMJ1124" s="0"/>
    </row>
    <row collapsed="false" customFormat="true" customHeight="false" hidden="false" ht="12.65" outlineLevel="0" r="1125" s="1">
      <c r="A1125" s="3"/>
      <c r="B1125" s="3"/>
      <c r="C1125" s="3"/>
      <c r="D1125" s="3"/>
      <c r="E1125" s="3"/>
      <c r="F1125" s="1" t="n">
        <f aca="false">COUNTA(G1125:AJ1125)</f>
        <v>0</v>
      </c>
      <c r="K1125" s="0"/>
      <c r="L1125" s="0"/>
      <c r="O1125" s="0"/>
      <c r="P1125" s="0"/>
      <c r="Q1125" s="0"/>
      <c r="R1125" s="0"/>
      <c r="S1125" s="0"/>
      <c r="T1125" s="0"/>
      <c r="V1125" s="0"/>
      <c r="W1125" s="0"/>
      <c r="X1125" s="0"/>
      <c r="AMI1125" s="0"/>
      <c r="AMJ1125" s="0"/>
    </row>
    <row collapsed="false" customFormat="true" customHeight="false" hidden="false" ht="12.65" outlineLevel="0" r="1126" s="1">
      <c r="A1126" s="3" t="s">
        <v>964</v>
      </c>
      <c r="B1126" s="3" t="s">
        <v>1011</v>
      </c>
      <c r="C1126" s="3" t="n">
        <v>1</v>
      </c>
      <c r="D1126" s="3" t="n">
        <v>3</v>
      </c>
      <c r="E1126" s="3"/>
      <c r="F1126" s="1" t="n">
        <f aca="false">COUNTA(G1126:AJ1126)</f>
        <v>0</v>
      </c>
      <c r="K1126" s="0"/>
      <c r="L1126" s="0"/>
      <c r="O1126" s="0"/>
      <c r="P1126" s="0"/>
      <c r="Q1126" s="0"/>
      <c r="R1126" s="0"/>
      <c r="S1126" s="0"/>
      <c r="T1126" s="0"/>
      <c r="V1126" s="0"/>
      <c r="W1126" s="0"/>
      <c r="X1126" s="0"/>
      <c r="AMI1126" s="0"/>
      <c r="AMJ1126" s="0"/>
    </row>
    <row collapsed="false" customFormat="true" customHeight="false" hidden="false" ht="12.65" outlineLevel="0" r="1127" s="1">
      <c r="A1127" s="3" t="s">
        <v>964</v>
      </c>
      <c r="B1127" s="3" t="s">
        <v>1011</v>
      </c>
      <c r="C1127" s="3" t="n">
        <v>1</v>
      </c>
      <c r="D1127" s="3" t="s">
        <v>8</v>
      </c>
      <c r="E1127" s="3" t="n">
        <v>1</v>
      </c>
      <c r="F1127" s="1" t="n">
        <f aca="false">COUNTA(G1127:AJ1127)</f>
        <v>4</v>
      </c>
      <c r="K1127" s="0"/>
      <c r="L1127" s="0"/>
      <c r="O1127" s="1" t="s">
        <v>1284</v>
      </c>
      <c r="P1127" s="1" t="s">
        <v>1284</v>
      </c>
      <c r="Q1127" s="0"/>
      <c r="R1127" s="0"/>
      <c r="S1127" s="0"/>
      <c r="T1127" s="0"/>
      <c r="V1127" s="1" t="s">
        <v>1284</v>
      </c>
      <c r="W1127" s="0"/>
      <c r="X1127" s="0"/>
      <c r="AA1127" s="1" t="n">
        <f aca="false">COUNTIF($G1127:$X1127, "=Yes")</f>
        <v>3</v>
      </c>
      <c r="AMI1127" s="0"/>
      <c r="AMJ1127" s="0"/>
    </row>
    <row collapsed="false" customFormat="true" customHeight="false" hidden="false" ht="12.65" outlineLevel="0" r="1128" s="1">
      <c r="A1128" s="3" t="s">
        <v>964</v>
      </c>
      <c r="B1128" s="3" t="s">
        <v>1011</v>
      </c>
      <c r="C1128" s="3" t="n">
        <v>1</v>
      </c>
      <c r="D1128" s="3" t="s">
        <v>8</v>
      </c>
      <c r="E1128" s="3" t="n">
        <v>2</v>
      </c>
      <c r="F1128" s="1" t="n">
        <f aca="false">COUNTA(G1128:AJ1128)</f>
        <v>1</v>
      </c>
      <c r="K1128" s="0"/>
      <c r="L1128" s="0"/>
      <c r="O1128" s="0"/>
      <c r="P1128" s="0"/>
      <c r="Q1128" s="0"/>
      <c r="R1128" s="0"/>
      <c r="S1128" s="0"/>
      <c r="T1128" s="0"/>
      <c r="V1128" s="0"/>
      <c r="W1128" s="0"/>
      <c r="X1128" s="0"/>
      <c r="AA1128" s="1" t="n">
        <f aca="false">COUNTIF($G1128:$X1128, "=Yes")</f>
        <v>0</v>
      </c>
      <c r="AMI1128" s="0"/>
      <c r="AMJ1128" s="0"/>
    </row>
    <row collapsed="false" customFormat="true" customHeight="false" hidden="false" ht="12.65" outlineLevel="0" r="1129" s="1">
      <c r="A1129" s="3" t="s">
        <v>964</v>
      </c>
      <c r="B1129" s="3" t="s">
        <v>1011</v>
      </c>
      <c r="C1129" s="3" t="n">
        <v>1</v>
      </c>
      <c r="D1129" s="3" t="s">
        <v>12</v>
      </c>
      <c r="E1129" s="3" t="n">
        <v>3</v>
      </c>
      <c r="F1129" s="1" t="n">
        <f aca="false">COUNTA(G1129:AJ1129)</f>
        <v>1</v>
      </c>
      <c r="K1129" s="0"/>
      <c r="L1129" s="0"/>
      <c r="O1129" s="0"/>
      <c r="P1129" s="0"/>
      <c r="Q1129" s="0"/>
      <c r="R1129" s="0"/>
      <c r="S1129" s="0"/>
      <c r="T1129" s="0"/>
      <c r="V1129" s="0"/>
      <c r="W1129" s="0"/>
      <c r="X1129" s="0"/>
      <c r="AA1129" s="1" t="n">
        <f aca="false">COUNTIF($G1129:$X1129, "=Yes")</f>
        <v>0</v>
      </c>
      <c r="AMI1129" s="0"/>
      <c r="AMJ1129" s="0"/>
    </row>
    <row collapsed="false" customFormat="true" customHeight="false" hidden="false" ht="12.65" outlineLevel="0" r="1130" s="1">
      <c r="A1130" s="3" t="s">
        <v>964</v>
      </c>
      <c r="B1130" s="3" t="s">
        <v>1011</v>
      </c>
      <c r="C1130" s="3" t="n">
        <v>2</v>
      </c>
      <c r="D1130" s="3" t="s">
        <v>8</v>
      </c>
      <c r="E1130" s="3" t="n">
        <v>4</v>
      </c>
      <c r="F1130" s="1" t="n">
        <f aca="false">COUNTA(G1130:AJ1130)</f>
        <v>1</v>
      </c>
      <c r="K1130" s="0"/>
      <c r="L1130" s="0"/>
      <c r="O1130" s="0"/>
      <c r="P1130" s="0"/>
      <c r="Q1130" s="0"/>
      <c r="R1130" s="0"/>
      <c r="S1130" s="0"/>
      <c r="T1130" s="0"/>
      <c r="V1130" s="0"/>
      <c r="W1130" s="0"/>
      <c r="X1130" s="0"/>
      <c r="AA1130" s="1" t="n">
        <f aca="false">COUNTIF($G1130:$X1130, "=Yes")</f>
        <v>0</v>
      </c>
      <c r="AMI1130" s="0"/>
      <c r="AMJ1130" s="0"/>
    </row>
    <row collapsed="false" customFormat="true" customHeight="false" hidden="false" ht="12.65" outlineLevel="0" r="1131" s="1">
      <c r="A1131" s="3" t="s">
        <v>964</v>
      </c>
      <c r="B1131" s="3" t="s">
        <v>1011</v>
      </c>
      <c r="C1131" s="3" t="n">
        <v>2</v>
      </c>
      <c r="D1131" s="3" t="s">
        <v>8</v>
      </c>
      <c r="E1131" s="3" t="n">
        <v>5</v>
      </c>
      <c r="F1131" s="1" t="n">
        <f aca="false">COUNTA(G1131:AJ1131)</f>
        <v>4</v>
      </c>
      <c r="K1131" s="0"/>
      <c r="L1131" s="0"/>
      <c r="O1131" s="1" t="s">
        <v>1284</v>
      </c>
      <c r="P1131" s="1" t="s">
        <v>1284</v>
      </c>
      <c r="Q1131" s="0"/>
      <c r="R1131" s="0"/>
      <c r="S1131" s="0"/>
      <c r="T1131" s="0"/>
      <c r="V1131" s="1" t="s">
        <v>1284</v>
      </c>
      <c r="W1131" s="0"/>
      <c r="X1131" s="0"/>
      <c r="AA1131" s="1" t="n">
        <f aca="false">COUNTIF($G1131:$X1131, "=Yes")</f>
        <v>3</v>
      </c>
      <c r="AMI1131" s="0"/>
      <c r="AMJ1131" s="0"/>
    </row>
    <row collapsed="false" customFormat="true" customHeight="false" hidden="false" ht="12.65" outlineLevel="0" r="1132" s="1">
      <c r="A1132" s="3" t="s">
        <v>964</v>
      </c>
      <c r="B1132" s="3" t="s">
        <v>1011</v>
      </c>
      <c r="C1132" s="3" t="n">
        <v>2</v>
      </c>
      <c r="D1132" s="3" t="s">
        <v>12</v>
      </c>
      <c r="E1132" s="3" t="n">
        <v>6</v>
      </c>
      <c r="F1132" s="1" t="n">
        <f aca="false">COUNTA(G1132:AJ1132)</f>
        <v>5</v>
      </c>
      <c r="K1132" s="0"/>
      <c r="L1132" s="0"/>
      <c r="O1132" s="1" t="s">
        <v>1284</v>
      </c>
      <c r="P1132" s="1" t="s">
        <v>1284</v>
      </c>
      <c r="Q1132" s="0"/>
      <c r="R1132" s="0"/>
      <c r="S1132" s="0"/>
      <c r="T1132" s="0"/>
      <c r="V1132" s="1" t="s">
        <v>1284</v>
      </c>
      <c r="W1132" s="1" t="s">
        <v>1284</v>
      </c>
      <c r="X1132" s="0"/>
      <c r="AA1132" s="1" t="n">
        <f aca="false">COUNTIF($G1132:$X1132, "=Yes")</f>
        <v>4</v>
      </c>
      <c r="AMI1132" s="0"/>
      <c r="AMJ1132" s="0"/>
    </row>
    <row collapsed="false" customFormat="true" customHeight="false" hidden="false" ht="12.65" outlineLevel="0" r="1133" s="1">
      <c r="A1133" s="3" t="s">
        <v>964</v>
      </c>
      <c r="B1133" s="3" t="s">
        <v>1011</v>
      </c>
      <c r="C1133" s="3" t="n">
        <v>3</v>
      </c>
      <c r="D1133" s="3" t="s">
        <v>12</v>
      </c>
      <c r="E1133" s="3" t="n">
        <v>7</v>
      </c>
      <c r="F1133" s="1" t="n">
        <f aca="false">COUNTA(G1133:AJ1133)</f>
        <v>1</v>
      </c>
      <c r="K1133" s="0"/>
      <c r="L1133" s="0"/>
      <c r="O1133" s="0"/>
      <c r="P1133" s="0"/>
      <c r="Q1133" s="0"/>
      <c r="R1133" s="0"/>
      <c r="S1133" s="0"/>
      <c r="T1133" s="0"/>
      <c r="V1133" s="0"/>
      <c r="W1133" s="0"/>
      <c r="X1133" s="0"/>
      <c r="AA1133" s="1" t="n">
        <f aca="false">COUNTIF($G1133:$X1133, "=Yes")</f>
        <v>0</v>
      </c>
      <c r="AMI1133" s="0"/>
      <c r="AMJ1133" s="0"/>
    </row>
    <row collapsed="false" customFormat="true" customHeight="false" hidden="false" ht="12.65" outlineLevel="0" r="1134" s="1">
      <c r="A1134" s="3" t="s">
        <v>964</v>
      </c>
      <c r="B1134" s="3" t="s">
        <v>1011</v>
      </c>
      <c r="C1134" s="3" t="n">
        <v>3</v>
      </c>
      <c r="D1134" s="3" t="s">
        <v>12</v>
      </c>
      <c r="E1134" s="3" t="n">
        <v>8</v>
      </c>
      <c r="F1134" s="1" t="n">
        <f aca="false">COUNTA(G1134:AJ1134)</f>
        <v>2</v>
      </c>
      <c r="K1134" s="0"/>
      <c r="L1134" s="0"/>
      <c r="O1134" s="0"/>
      <c r="P1134" s="1" t="s">
        <v>1284</v>
      </c>
      <c r="Q1134" s="0"/>
      <c r="R1134" s="0"/>
      <c r="S1134" s="0"/>
      <c r="T1134" s="0"/>
      <c r="V1134" s="0"/>
      <c r="W1134" s="0"/>
      <c r="X1134" s="0"/>
      <c r="AA1134" s="1" t="n">
        <f aca="false">COUNTIF($G1134:$X1134, "=Yes")</f>
        <v>1</v>
      </c>
      <c r="AMI1134" s="0"/>
      <c r="AMJ1134" s="0"/>
    </row>
    <row collapsed="false" customFormat="true" customHeight="false" hidden="false" ht="12.65" outlineLevel="0" r="1135" s="1">
      <c r="A1135" s="3" t="s">
        <v>964</v>
      </c>
      <c r="B1135" s="3" t="s">
        <v>1011</v>
      </c>
      <c r="C1135" s="3" t="n">
        <v>3</v>
      </c>
      <c r="D1135" s="3" t="s">
        <v>12</v>
      </c>
      <c r="E1135" s="3" t="n">
        <v>9</v>
      </c>
      <c r="F1135" s="1" t="n">
        <f aca="false">COUNTA(G1135:AJ1135)</f>
        <v>1</v>
      </c>
      <c r="K1135" s="0"/>
      <c r="L1135" s="0"/>
      <c r="O1135" s="0"/>
      <c r="P1135" s="0"/>
      <c r="Q1135" s="0"/>
      <c r="R1135" s="0"/>
      <c r="S1135" s="0"/>
      <c r="T1135" s="0"/>
      <c r="V1135" s="0"/>
      <c r="W1135" s="0"/>
      <c r="X1135" s="0"/>
      <c r="AA1135" s="1" t="n">
        <f aca="false">COUNTIF($G1135:$X1135, "=Yes")</f>
        <v>0</v>
      </c>
      <c r="AMI1135" s="0"/>
      <c r="AMJ1135" s="0"/>
    </row>
    <row collapsed="false" customFormat="true" customHeight="false" hidden="false" ht="12.65" outlineLevel="0" r="1136" s="1">
      <c r="A1136" s="3" t="s">
        <v>964</v>
      </c>
      <c r="B1136" s="3" t="s">
        <v>1011</v>
      </c>
      <c r="C1136" s="3" t="n">
        <v>3</v>
      </c>
      <c r="D1136" s="3" t="s">
        <v>12</v>
      </c>
      <c r="E1136" s="3" t="n">
        <v>10</v>
      </c>
      <c r="F1136" s="1" t="n">
        <f aca="false">COUNTA(G1136:AJ1136)</f>
        <v>1</v>
      </c>
      <c r="K1136" s="0"/>
      <c r="L1136" s="0"/>
      <c r="O1136" s="0"/>
      <c r="P1136" s="0"/>
      <c r="Q1136" s="0"/>
      <c r="R1136" s="0"/>
      <c r="S1136" s="0"/>
      <c r="T1136" s="0"/>
      <c r="V1136" s="0"/>
      <c r="W1136" s="0"/>
      <c r="X1136" s="0"/>
      <c r="AA1136" s="1" t="n">
        <f aca="false">COUNTIF($G1136:$X1136, "=Yes")</f>
        <v>0</v>
      </c>
      <c r="AMI1136" s="0"/>
      <c r="AMJ1136" s="0"/>
    </row>
    <row collapsed="false" customFormat="true" customHeight="false" hidden="false" ht="12.65" outlineLevel="0" r="1137" s="1">
      <c r="A1137" s="3" t="s">
        <v>964</v>
      </c>
      <c r="B1137" s="3" t="s">
        <v>1011</v>
      </c>
      <c r="C1137" s="3" t="n">
        <v>3</v>
      </c>
      <c r="D1137" s="3" t="s">
        <v>8</v>
      </c>
      <c r="E1137" s="3" t="n">
        <v>11</v>
      </c>
      <c r="F1137" s="1" t="n">
        <f aca="false">COUNTA(G1137:AJ1137)</f>
        <v>1</v>
      </c>
      <c r="K1137" s="0"/>
      <c r="L1137" s="0"/>
      <c r="O1137" s="0"/>
      <c r="P1137" s="0"/>
      <c r="Q1137" s="0"/>
      <c r="R1137" s="0"/>
      <c r="S1137" s="0"/>
      <c r="T1137" s="0"/>
      <c r="V1137" s="0"/>
      <c r="W1137" s="0"/>
      <c r="X1137" s="0"/>
      <c r="AA1137" s="1" t="n">
        <f aca="false">COUNTIF($G1137:$X1137, "=Yes")</f>
        <v>0</v>
      </c>
      <c r="AMI1137" s="0"/>
      <c r="AMJ1137" s="0"/>
    </row>
    <row collapsed="false" customFormat="true" customHeight="false" hidden="false" ht="12.65" outlineLevel="0" r="1138" s="1">
      <c r="A1138" s="3"/>
      <c r="B1138" s="3"/>
      <c r="C1138" s="3"/>
      <c r="D1138" s="3"/>
      <c r="E1138" s="3"/>
      <c r="F1138" s="1" t="n">
        <f aca="false">COUNTA(G1138:AJ1138)</f>
        <v>0</v>
      </c>
      <c r="K1138" s="0"/>
      <c r="L1138" s="0"/>
      <c r="O1138" s="0"/>
      <c r="P1138" s="0"/>
      <c r="Q1138" s="0"/>
      <c r="R1138" s="0"/>
      <c r="S1138" s="0"/>
      <c r="T1138" s="0"/>
      <c r="V1138" s="0"/>
      <c r="W1138" s="0"/>
      <c r="X1138" s="0"/>
      <c r="AMI1138" s="0"/>
      <c r="AMJ1138" s="0"/>
    </row>
    <row collapsed="false" customFormat="true" customHeight="false" hidden="false" ht="12.65" outlineLevel="0" r="1139" s="1">
      <c r="A1139" s="3" t="s">
        <v>964</v>
      </c>
      <c r="B1139" s="3" t="s">
        <v>1023</v>
      </c>
      <c r="C1139" s="3" t="n">
        <v>3</v>
      </c>
      <c r="D1139" s="3" t="n">
        <v>5</v>
      </c>
      <c r="E1139" s="3"/>
      <c r="F1139" s="1" t="n">
        <f aca="false">COUNTA(G1139:AJ1139)</f>
        <v>0</v>
      </c>
      <c r="K1139" s="0"/>
      <c r="L1139" s="0"/>
      <c r="O1139" s="0"/>
      <c r="P1139" s="0"/>
      <c r="Q1139" s="0"/>
      <c r="R1139" s="0"/>
      <c r="S1139" s="0"/>
      <c r="T1139" s="0"/>
      <c r="V1139" s="0"/>
      <c r="W1139" s="0"/>
      <c r="X1139" s="0"/>
      <c r="AMI1139" s="0"/>
      <c r="AMJ1139" s="0"/>
    </row>
    <row collapsed="false" customFormat="true" customHeight="false" hidden="false" ht="12.65" outlineLevel="0" r="1140" s="1">
      <c r="A1140" s="3" t="s">
        <v>964</v>
      </c>
      <c r="B1140" s="3" t="s">
        <v>1023</v>
      </c>
      <c r="C1140" s="3" t="n">
        <v>1</v>
      </c>
      <c r="D1140" s="3" t="s">
        <v>8</v>
      </c>
      <c r="E1140" s="3" t="n">
        <v>1</v>
      </c>
      <c r="F1140" s="1" t="n">
        <f aca="false">COUNTA(G1140:AJ1140)</f>
        <v>4</v>
      </c>
      <c r="I1140" s="0" t="s">
        <v>1284</v>
      </c>
      <c r="K1140" s="0"/>
      <c r="L1140" s="0"/>
      <c r="O1140" s="1" t="s">
        <v>1284</v>
      </c>
      <c r="P1140" s="0"/>
      <c r="Q1140" s="0"/>
      <c r="R1140" s="0"/>
      <c r="S1140" s="0"/>
      <c r="T1140" s="0"/>
      <c r="V1140" s="1" t="s">
        <v>1284</v>
      </c>
      <c r="W1140" s="0"/>
      <c r="X1140" s="0"/>
      <c r="AA1140" s="1" t="n">
        <f aca="false">COUNTIF($G1140:$X1140, "=Yes")</f>
        <v>3</v>
      </c>
      <c r="AMI1140" s="0"/>
      <c r="AMJ1140" s="0"/>
    </row>
    <row collapsed="false" customFormat="true" customHeight="false" hidden="false" ht="12.65" outlineLevel="0" r="1141" s="1">
      <c r="A1141" s="3" t="s">
        <v>964</v>
      </c>
      <c r="B1141" s="3" t="s">
        <v>1023</v>
      </c>
      <c r="C1141" s="3" t="n">
        <v>1</v>
      </c>
      <c r="D1141" s="3" t="s">
        <v>12</v>
      </c>
      <c r="E1141" s="3" t="n">
        <v>2</v>
      </c>
      <c r="F1141" s="1" t="n">
        <f aca="false">COUNTA(G1141:AJ1141)</f>
        <v>4</v>
      </c>
      <c r="I1141" s="0" t="s">
        <v>1284</v>
      </c>
      <c r="K1141" s="0"/>
      <c r="L1141" s="0"/>
      <c r="O1141" s="1" t="s">
        <v>1284</v>
      </c>
      <c r="P1141" s="0"/>
      <c r="Q1141" s="0"/>
      <c r="R1141" s="0"/>
      <c r="S1141" s="0"/>
      <c r="T1141" s="0"/>
      <c r="V1141" s="1" t="s">
        <v>1284</v>
      </c>
      <c r="W1141" s="0"/>
      <c r="X1141" s="0"/>
      <c r="AA1141" s="1" t="n">
        <f aca="false">COUNTIF($G1141:$X1141, "=Yes")</f>
        <v>3</v>
      </c>
      <c r="AMI1141" s="0"/>
      <c r="AMJ1141" s="0"/>
    </row>
    <row collapsed="false" customFormat="true" customHeight="false" hidden="false" ht="12.65" outlineLevel="0" r="1142" s="1">
      <c r="A1142" s="3" t="s">
        <v>964</v>
      </c>
      <c r="B1142" s="3" t="s">
        <v>1023</v>
      </c>
      <c r="C1142" s="3" t="n">
        <v>1</v>
      </c>
      <c r="D1142" s="3" t="s">
        <v>12</v>
      </c>
      <c r="E1142" s="3" t="n">
        <v>3</v>
      </c>
      <c r="F1142" s="1" t="n">
        <f aca="false">COUNTA(G1142:AJ1142)</f>
        <v>7</v>
      </c>
      <c r="H1142" s="1" t="s">
        <v>1285</v>
      </c>
      <c r="I1142" s="0" t="s">
        <v>1285</v>
      </c>
      <c r="K1142" s="0"/>
      <c r="L1142" s="0"/>
      <c r="O1142" s="1" t="s">
        <v>1284</v>
      </c>
      <c r="P1142" s="1" t="s">
        <v>1284</v>
      </c>
      <c r="Q1142" s="0"/>
      <c r="R1142" s="0"/>
      <c r="S1142" s="0"/>
      <c r="T1142" s="0"/>
      <c r="V1142" s="1" t="s">
        <v>1284</v>
      </c>
      <c r="W1142" s="1" t="s">
        <v>1284</v>
      </c>
      <c r="X1142" s="0"/>
      <c r="AA1142" s="1" t="n">
        <f aca="false">COUNTIF($G1142:$X1142, "=Yes")</f>
        <v>4</v>
      </c>
      <c r="AMI1142" s="0"/>
      <c r="AMJ1142" s="0"/>
    </row>
    <row collapsed="false" customFormat="true" customHeight="false" hidden="false" ht="12.65" outlineLevel="0" r="1143" s="1">
      <c r="A1143" s="3" t="s">
        <v>964</v>
      </c>
      <c r="B1143" s="3" t="s">
        <v>1023</v>
      </c>
      <c r="C1143" s="3" t="n">
        <v>1</v>
      </c>
      <c r="D1143" s="3" t="s">
        <v>8</v>
      </c>
      <c r="E1143" s="3" t="n">
        <v>4</v>
      </c>
      <c r="F1143" s="1" t="n">
        <f aca="false">COUNTA(G1143:AJ1143)</f>
        <v>5</v>
      </c>
      <c r="K1143" s="0"/>
      <c r="L1143" s="0"/>
      <c r="O1143" s="1" t="s">
        <v>1284</v>
      </c>
      <c r="P1143" s="1" t="s">
        <v>1284</v>
      </c>
      <c r="Q1143" s="0"/>
      <c r="R1143" s="0"/>
      <c r="S1143" s="0"/>
      <c r="T1143" s="0"/>
      <c r="V1143" s="1" t="s">
        <v>1284</v>
      </c>
      <c r="W1143" s="1" t="s">
        <v>1284</v>
      </c>
      <c r="X1143" s="0"/>
      <c r="AA1143" s="1" t="n">
        <f aca="false">COUNTIF($G1143:$X1143, "=Yes")</f>
        <v>4</v>
      </c>
      <c r="AMI1143" s="0"/>
      <c r="AMJ1143" s="0"/>
    </row>
    <row collapsed="false" customFormat="true" customHeight="false" hidden="false" ht="12.65" outlineLevel="0" r="1144" s="1">
      <c r="A1144" s="3" t="s">
        <v>964</v>
      </c>
      <c r="B1144" s="3" t="s">
        <v>1023</v>
      </c>
      <c r="C1144" s="3" t="n">
        <v>1</v>
      </c>
      <c r="D1144" s="3" t="s">
        <v>8</v>
      </c>
      <c r="E1144" s="3" t="n">
        <v>5</v>
      </c>
      <c r="F1144" s="1" t="n">
        <f aca="false">COUNTA(G1144:AJ1144)</f>
        <v>4</v>
      </c>
      <c r="K1144" s="0"/>
      <c r="L1144" s="0"/>
      <c r="O1144" s="1" t="s">
        <v>1284</v>
      </c>
      <c r="P1144" s="1" t="s">
        <v>1284</v>
      </c>
      <c r="Q1144" s="0"/>
      <c r="R1144" s="0"/>
      <c r="S1144" s="0"/>
      <c r="T1144" s="0"/>
      <c r="V1144" s="1" t="s">
        <v>1284</v>
      </c>
      <c r="W1144" s="0"/>
      <c r="X1144" s="0"/>
      <c r="AA1144" s="1" t="n">
        <f aca="false">COUNTIF($G1144:$X1144, "=Yes")</f>
        <v>3</v>
      </c>
      <c r="AMI1144" s="0"/>
      <c r="AMJ1144" s="0"/>
    </row>
    <row collapsed="false" customFormat="true" customHeight="false" hidden="false" ht="12.65" outlineLevel="0" r="1145" s="1">
      <c r="A1145" s="3" t="s">
        <v>964</v>
      </c>
      <c r="B1145" s="3" t="s">
        <v>1023</v>
      </c>
      <c r="C1145" s="3" t="n">
        <v>2</v>
      </c>
      <c r="D1145" s="3" t="s">
        <v>12</v>
      </c>
      <c r="E1145" s="3" t="n">
        <v>6</v>
      </c>
      <c r="F1145" s="1" t="n">
        <f aca="false">COUNTA(G1145:AJ1145)</f>
        <v>1</v>
      </c>
      <c r="K1145" s="0"/>
      <c r="L1145" s="0"/>
      <c r="O1145" s="0"/>
      <c r="P1145" s="0"/>
      <c r="Q1145" s="0"/>
      <c r="R1145" s="0"/>
      <c r="S1145" s="0"/>
      <c r="T1145" s="0"/>
      <c r="V1145" s="0"/>
      <c r="W1145" s="0"/>
      <c r="X1145" s="0"/>
      <c r="AA1145" s="1" t="n">
        <f aca="false">COUNTIF($G1145:$X1145, "=Yes")</f>
        <v>0</v>
      </c>
      <c r="AMI1145" s="0"/>
      <c r="AMJ1145" s="0"/>
    </row>
    <row collapsed="false" customFormat="true" customHeight="false" hidden="false" ht="12.65" outlineLevel="0" r="1146" s="1">
      <c r="A1146" s="3" t="s">
        <v>964</v>
      </c>
      <c r="B1146" s="3" t="s">
        <v>1023</v>
      </c>
      <c r="C1146" s="3" t="n">
        <v>2</v>
      </c>
      <c r="D1146" s="3" t="s">
        <v>12</v>
      </c>
      <c r="E1146" s="3" t="n">
        <v>7</v>
      </c>
      <c r="F1146" s="1" t="n">
        <f aca="false">COUNTA(G1146:AJ1146)</f>
        <v>5</v>
      </c>
      <c r="K1146" s="0"/>
      <c r="L1146" s="0"/>
      <c r="O1146" s="1" t="s">
        <v>1284</v>
      </c>
      <c r="P1146" s="1" t="s">
        <v>1284</v>
      </c>
      <c r="Q1146" s="0"/>
      <c r="R1146" s="0"/>
      <c r="S1146" s="0"/>
      <c r="T1146" s="0"/>
      <c r="V1146" s="1" t="s">
        <v>1284</v>
      </c>
      <c r="W1146" s="1" t="s">
        <v>1284</v>
      </c>
      <c r="X1146" s="0"/>
      <c r="AA1146" s="1" t="n">
        <f aca="false">COUNTIF($G1146:$X1146, "=Yes")</f>
        <v>4</v>
      </c>
      <c r="AMI1146" s="0"/>
      <c r="AMJ1146" s="0"/>
    </row>
    <row collapsed="false" customFormat="true" customHeight="false" hidden="false" ht="12.65" outlineLevel="0" r="1147" s="1">
      <c r="A1147" s="3" t="s">
        <v>964</v>
      </c>
      <c r="B1147" s="3" t="s">
        <v>1023</v>
      </c>
      <c r="C1147" s="3" t="n">
        <v>2</v>
      </c>
      <c r="D1147" s="3" t="s">
        <v>10</v>
      </c>
      <c r="E1147" s="3" t="n">
        <v>8</v>
      </c>
      <c r="F1147" s="1" t="n">
        <f aca="false">COUNTA(G1147:AJ1147)</f>
        <v>5</v>
      </c>
      <c r="K1147" s="0"/>
      <c r="L1147" s="0"/>
      <c r="O1147" s="1" t="s">
        <v>1284</v>
      </c>
      <c r="P1147" s="1" t="s">
        <v>1284</v>
      </c>
      <c r="Q1147" s="0"/>
      <c r="R1147" s="0"/>
      <c r="S1147" s="0"/>
      <c r="T1147" s="0"/>
      <c r="V1147" s="1" t="s">
        <v>1284</v>
      </c>
      <c r="W1147" s="1" t="s">
        <v>1284</v>
      </c>
      <c r="X1147" s="0"/>
      <c r="AA1147" s="1" t="n">
        <f aca="false">COUNTIF($G1147:$X1147, "=Yes")</f>
        <v>4</v>
      </c>
      <c r="AMI1147" s="0"/>
      <c r="AMJ1147" s="0"/>
    </row>
    <row collapsed="false" customFormat="true" customHeight="false" hidden="false" ht="12.65" outlineLevel="0" r="1148" s="1">
      <c r="A1148" s="3" t="s">
        <v>964</v>
      </c>
      <c r="B1148" s="3" t="s">
        <v>1023</v>
      </c>
      <c r="C1148" s="3" t="n">
        <v>2</v>
      </c>
      <c r="D1148" s="3" t="s">
        <v>12</v>
      </c>
      <c r="E1148" s="3" t="n">
        <v>9</v>
      </c>
      <c r="F1148" s="1" t="n">
        <f aca="false">COUNTA(G1148:AJ1148)</f>
        <v>5</v>
      </c>
      <c r="K1148" s="0"/>
      <c r="L1148" s="0"/>
      <c r="M1148" s="1" t="s">
        <v>1287</v>
      </c>
      <c r="O1148" s="1" t="s">
        <v>1284</v>
      </c>
      <c r="P1148" s="1" t="s">
        <v>1284</v>
      </c>
      <c r="Q1148" s="0"/>
      <c r="R1148" s="0"/>
      <c r="S1148" s="0"/>
      <c r="T1148" s="0"/>
      <c r="V1148" s="0"/>
      <c r="W1148" s="1" t="s">
        <v>1284</v>
      </c>
      <c r="X1148" s="0"/>
      <c r="AA1148" s="1" t="n">
        <f aca="false">COUNTIF($G1148:$X1148, "=Yes")</f>
        <v>3</v>
      </c>
      <c r="AMI1148" s="0"/>
      <c r="AMJ1148" s="0"/>
    </row>
    <row collapsed="false" customFormat="true" customHeight="false" hidden="false" ht="12.65" outlineLevel="0" r="1149" s="1">
      <c r="A1149" s="3" t="s">
        <v>964</v>
      </c>
      <c r="B1149" s="3" t="s">
        <v>1023</v>
      </c>
      <c r="C1149" s="3" t="n">
        <v>2</v>
      </c>
      <c r="D1149" s="3" t="s">
        <v>8</v>
      </c>
      <c r="E1149" s="3" t="n">
        <v>10</v>
      </c>
      <c r="F1149" s="1" t="n">
        <f aca="false">COUNTA(G1149:AJ1149)</f>
        <v>5</v>
      </c>
      <c r="K1149" s="0"/>
      <c r="L1149" s="0"/>
      <c r="O1149" s="1" t="s">
        <v>1284</v>
      </c>
      <c r="P1149" s="1" t="s">
        <v>1284</v>
      </c>
      <c r="Q1149" s="0"/>
      <c r="R1149" s="0"/>
      <c r="S1149" s="0"/>
      <c r="T1149" s="0"/>
      <c r="V1149" s="1" t="s">
        <v>1284</v>
      </c>
      <c r="W1149" s="1" t="s">
        <v>1284</v>
      </c>
      <c r="X1149" s="0"/>
      <c r="AA1149" s="1" t="n">
        <f aca="false">COUNTIF($G1149:$X1149, "=Yes")</f>
        <v>4</v>
      </c>
      <c r="AMI1149" s="0"/>
      <c r="AMJ1149" s="0"/>
    </row>
    <row collapsed="false" customFormat="true" customHeight="false" hidden="false" ht="12.65" outlineLevel="0" r="1150" s="1">
      <c r="A1150" s="3" t="s">
        <v>964</v>
      </c>
      <c r="B1150" s="3" t="s">
        <v>1023</v>
      </c>
      <c r="C1150" s="3" t="n">
        <v>2</v>
      </c>
      <c r="D1150" s="3" t="s">
        <v>10</v>
      </c>
      <c r="E1150" s="3" t="n">
        <v>11</v>
      </c>
      <c r="F1150" s="1" t="n">
        <f aca="false">COUNTA(G1150:AJ1150)</f>
        <v>1</v>
      </c>
      <c r="K1150" s="0"/>
      <c r="L1150" s="0"/>
      <c r="O1150" s="0"/>
      <c r="P1150" s="0"/>
      <c r="Q1150" s="0"/>
      <c r="R1150" s="0"/>
      <c r="S1150" s="0"/>
      <c r="T1150" s="0"/>
      <c r="V1150" s="0"/>
      <c r="W1150" s="0"/>
      <c r="X1150" s="0"/>
      <c r="AA1150" s="1" t="n">
        <f aca="false">COUNTIF($G1150:$X1150, "=Yes")</f>
        <v>0</v>
      </c>
      <c r="AMI1150" s="0"/>
      <c r="AMJ1150" s="0"/>
    </row>
    <row collapsed="false" customFormat="true" customHeight="false" hidden="false" ht="12.65" outlineLevel="0" r="1151" s="1">
      <c r="A1151" s="3" t="s">
        <v>964</v>
      </c>
      <c r="B1151" s="3" t="s">
        <v>1023</v>
      </c>
      <c r="C1151" s="3" t="n">
        <v>2</v>
      </c>
      <c r="D1151" s="3" t="s">
        <v>12</v>
      </c>
      <c r="E1151" s="3" t="n">
        <v>12</v>
      </c>
      <c r="F1151" s="1" t="n">
        <f aca="false">COUNTA(G1151:AJ1151)</f>
        <v>4</v>
      </c>
      <c r="K1151" s="0"/>
      <c r="L1151" s="0"/>
      <c r="O1151" s="1" t="s">
        <v>1284</v>
      </c>
      <c r="P1151" s="1" t="s">
        <v>1284</v>
      </c>
      <c r="Q1151" s="0"/>
      <c r="R1151" s="0"/>
      <c r="S1151" s="0"/>
      <c r="T1151" s="0"/>
      <c r="V1151" s="0"/>
      <c r="W1151" s="1" t="s">
        <v>1284</v>
      </c>
      <c r="X1151" s="0"/>
      <c r="AA1151" s="1" t="n">
        <f aca="false">COUNTIF($G1151:$X1151, "=Yes")</f>
        <v>3</v>
      </c>
      <c r="AMI1151" s="0"/>
      <c r="AMJ1151" s="0"/>
    </row>
    <row collapsed="false" customFormat="true" customHeight="false" hidden="false" ht="12.65" outlineLevel="0" r="1152" s="1">
      <c r="A1152" s="3" t="s">
        <v>964</v>
      </c>
      <c r="B1152" s="3" t="s">
        <v>1023</v>
      </c>
      <c r="C1152" s="3" t="n">
        <v>2</v>
      </c>
      <c r="D1152" s="3" t="s">
        <v>8</v>
      </c>
      <c r="E1152" s="3" t="n">
        <v>13</v>
      </c>
      <c r="F1152" s="1" t="n">
        <f aca="false">COUNTA(G1152:AJ1152)</f>
        <v>4</v>
      </c>
      <c r="K1152" s="0"/>
      <c r="L1152" s="0"/>
      <c r="O1152" s="1" t="s">
        <v>1284</v>
      </c>
      <c r="P1152" s="1" t="s">
        <v>1284</v>
      </c>
      <c r="Q1152" s="0"/>
      <c r="R1152" s="0"/>
      <c r="S1152" s="0"/>
      <c r="T1152" s="0"/>
      <c r="V1152" s="0"/>
      <c r="W1152" s="1" t="s">
        <v>1284</v>
      </c>
      <c r="X1152" s="0"/>
      <c r="AA1152" s="1" t="n">
        <f aca="false">COUNTIF($G1152:$X1152, "=Yes")</f>
        <v>3</v>
      </c>
      <c r="AMI1152" s="0"/>
      <c r="AMJ1152" s="0"/>
    </row>
    <row collapsed="false" customFormat="true" customHeight="false" hidden="false" ht="12.65" outlineLevel="0" r="1153" s="1">
      <c r="A1153" s="3" t="s">
        <v>964</v>
      </c>
      <c r="B1153" s="3" t="s">
        <v>1023</v>
      </c>
      <c r="C1153" s="3" t="n">
        <v>2</v>
      </c>
      <c r="D1153" s="3" t="s">
        <v>12</v>
      </c>
      <c r="E1153" s="3" t="n">
        <v>14</v>
      </c>
      <c r="F1153" s="1" t="n">
        <f aca="false">COUNTA(G1153:AJ1153)</f>
        <v>1</v>
      </c>
      <c r="K1153" s="0"/>
      <c r="L1153" s="0"/>
      <c r="O1153" s="0"/>
      <c r="P1153" s="0"/>
      <c r="Q1153" s="0"/>
      <c r="R1153" s="0"/>
      <c r="S1153" s="0"/>
      <c r="T1153" s="0"/>
      <c r="V1153" s="0"/>
      <c r="W1153" s="0"/>
      <c r="X1153" s="0"/>
      <c r="AA1153" s="1" t="n">
        <f aca="false">COUNTIF($G1153:$X1153, "=Yes")</f>
        <v>0</v>
      </c>
      <c r="AMI1153" s="0"/>
      <c r="AMJ1153" s="0"/>
    </row>
    <row collapsed="false" customFormat="true" customHeight="false" hidden="false" ht="12.65" outlineLevel="0" r="1154" s="1">
      <c r="A1154" s="3" t="s">
        <v>964</v>
      </c>
      <c r="B1154" s="3" t="s">
        <v>1023</v>
      </c>
      <c r="C1154" s="3" t="n">
        <v>3</v>
      </c>
      <c r="D1154" s="3" t="s">
        <v>12</v>
      </c>
      <c r="E1154" s="3" t="n">
        <v>15</v>
      </c>
      <c r="F1154" s="1" t="n">
        <f aca="false">COUNTA(G1154:AJ1154)</f>
        <v>1</v>
      </c>
      <c r="K1154" s="0"/>
      <c r="L1154" s="0"/>
      <c r="O1154" s="0"/>
      <c r="P1154" s="0"/>
      <c r="Q1154" s="0"/>
      <c r="R1154" s="0"/>
      <c r="S1154" s="0"/>
      <c r="T1154" s="0"/>
      <c r="V1154" s="0"/>
      <c r="W1154" s="0"/>
      <c r="X1154" s="0"/>
      <c r="AA1154" s="1" t="n">
        <f aca="false">COUNTIF($G1154:$X1154, "=Yes")</f>
        <v>0</v>
      </c>
      <c r="AMI1154" s="0"/>
      <c r="AMJ1154" s="0"/>
    </row>
    <row collapsed="false" customFormat="true" customHeight="false" hidden="false" ht="12.65" outlineLevel="0" r="1155" s="1">
      <c r="A1155" s="3" t="s">
        <v>964</v>
      </c>
      <c r="B1155" s="3" t="s">
        <v>1023</v>
      </c>
      <c r="C1155" s="3" t="n">
        <v>3</v>
      </c>
      <c r="D1155" s="3" t="s">
        <v>12</v>
      </c>
      <c r="E1155" s="3" t="n">
        <v>16</v>
      </c>
      <c r="F1155" s="1" t="n">
        <f aca="false">COUNTA(G1155:AJ1155)</f>
        <v>1</v>
      </c>
      <c r="K1155" s="0"/>
      <c r="L1155" s="0"/>
      <c r="O1155" s="0"/>
      <c r="P1155" s="0"/>
      <c r="Q1155" s="0"/>
      <c r="R1155" s="0"/>
      <c r="S1155" s="0"/>
      <c r="T1155" s="0"/>
      <c r="V1155" s="0"/>
      <c r="W1155" s="0"/>
      <c r="X1155" s="0"/>
      <c r="AA1155" s="1" t="n">
        <f aca="false">COUNTIF($G1155:$X1155, "=Yes")</f>
        <v>0</v>
      </c>
      <c r="AMI1155" s="0"/>
      <c r="AMJ1155" s="0"/>
    </row>
    <row collapsed="false" customFormat="true" customHeight="false" hidden="false" ht="12.65" outlineLevel="0" r="1156" s="1">
      <c r="A1156" s="3" t="s">
        <v>964</v>
      </c>
      <c r="B1156" s="3" t="s">
        <v>1023</v>
      </c>
      <c r="C1156" s="3" t="n">
        <v>3</v>
      </c>
      <c r="D1156" s="3" t="s">
        <v>10</v>
      </c>
      <c r="E1156" s="3" t="n">
        <v>17</v>
      </c>
      <c r="F1156" s="1" t="n">
        <f aca="false">COUNTA(G1156:AJ1156)</f>
        <v>5</v>
      </c>
      <c r="K1156" s="0"/>
      <c r="L1156" s="0"/>
      <c r="O1156" s="1" t="s">
        <v>1284</v>
      </c>
      <c r="P1156" s="1" t="s">
        <v>1284</v>
      </c>
      <c r="Q1156" s="0"/>
      <c r="R1156" s="0"/>
      <c r="S1156" s="0"/>
      <c r="T1156" s="0"/>
      <c r="V1156" s="1" t="s">
        <v>1284</v>
      </c>
      <c r="W1156" s="1" t="s">
        <v>1284</v>
      </c>
      <c r="X1156" s="0"/>
      <c r="AA1156" s="1" t="n">
        <f aca="false">COUNTIF($G1156:$X1156, "=Yes")</f>
        <v>4</v>
      </c>
      <c r="AMI1156" s="0"/>
      <c r="AMJ1156" s="0"/>
    </row>
    <row collapsed="false" customFormat="true" customHeight="false" hidden="false" ht="12.65" outlineLevel="0" r="1157" s="1">
      <c r="A1157" s="3" t="s">
        <v>964</v>
      </c>
      <c r="B1157" s="3" t="s">
        <v>1023</v>
      </c>
      <c r="C1157" s="3" t="n">
        <v>3</v>
      </c>
      <c r="D1157" s="3" t="s">
        <v>10</v>
      </c>
      <c r="E1157" s="3" t="n">
        <v>18</v>
      </c>
      <c r="F1157" s="1" t="n">
        <f aca="false">COUNTA(G1157:AJ1157)</f>
        <v>5</v>
      </c>
      <c r="K1157" s="0"/>
      <c r="L1157" s="0"/>
      <c r="O1157" s="1" t="s">
        <v>1284</v>
      </c>
      <c r="P1157" s="1" t="s">
        <v>1284</v>
      </c>
      <c r="Q1157" s="0"/>
      <c r="R1157" s="0"/>
      <c r="S1157" s="0"/>
      <c r="T1157" s="0"/>
      <c r="V1157" s="1" t="s">
        <v>1284</v>
      </c>
      <c r="W1157" s="1" t="s">
        <v>1284</v>
      </c>
      <c r="X1157" s="0"/>
      <c r="AA1157" s="1" t="n">
        <f aca="false">COUNTIF($G1157:$X1157, "=Yes")</f>
        <v>4</v>
      </c>
      <c r="AMI1157" s="0"/>
      <c r="AMJ1157" s="0"/>
    </row>
    <row collapsed="false" customFormat="true" customHeight="false" hidden="false" ht="12.65" outlineLevel="0" r="1158" s="1">
      <c r="A1158" s="3" t="s">
        <v>964</v>
      </c>
      <c r="B1158" s="3" t="s">
        <v>1023</v>
      </c>
      <c r="C1158" s="3" t="n">
        <v>3</v>
      </c>
      <c r="D1158" s="3" t="s">
        <v>8</v>
      </c>
      <c r="E1158" s="3" t="n">
        <v>19</v>
      </c>
      <c r="F1158" s="1" t="n">
        <f aca="false">COUNTA(G1158:AJ1158)</f>
        <v>1</v>
      </c>
      <c r="K1158" s="0"/>
      <c r="L1158" s="0"/>
      <c r="O1158" s="0"/>
      <c r="P1158" s="0"/>
      <c r="Q1158" s="0"/>
      <c r="R1158" s="0"/>
      <c r="S1158" s="0"/>
      <c r="T1158" s="0"/>
      <c r="V1158" s="0"/>
      <c r="W1158" s="0"/>
      <c r="X1158" s="0"/>
      <c r="AA1158" s="1" t="n">
        <f aca="false">COUNTIF($G1158:$X1158, "=Yes")</f>
        <v>0</v>
      </c>
      <c r="AMI1158" s="0"/>
      <c r="AMJ1158" s="0"/>
    </row>
    <row collapsed="false" customFormat="true" customHeight="false" hidden="false" ht="12.65" outlineLevel="0" r="1159" s="1">
      <c r="A1159" s="3" t="s">
        <v>964</v>
      </c>
      <c r="B1159" s="3" t="s">
        <v>1023</v>
      </c>
      <c r="C1159" s="3" t="n">
        <v>3</v>
      </c>
      <c r="D1159" s="3" t="s">
        <v>12</v>
      </c>
      <c r="E1159" s="3" t="n">
        <v>20</v>
      </c>
      <c r="F1159" s="1" t="n">
        <f aca="false">COUNTA(G1159:AJ1159)</f>
        <v>1</v>
      </c>
      <c r="K1159" s="0"/>
      <c r="L1159" s="0"/>
      <c r="O1159" s="0"/>
      <c r="P1159" s="0"/>
      <c r="Q1159" s="0"/>
      <c r="R1159" s="0"/>
      <c r="S1159" s="0"/>
      <c r="T1159" s="0"/>
      <c r="V1159" s="0"/>
      <c r="W1159" s="0"/>
      <c r="X1159" s="0"/>
      <c r="AA1159" s="1" t="n">
        <f aca="false">COUNTIF($G1159:$X1159, "=Yes")</f>
        <v>0</v>
      </c>
      <c r="AMI1159" s="0"/>
      <c r="AMJ1159" s="0"/>
    </row>
    <row collapsed="false" customFormat="true" customHeight="false" hidden="false" ht="12.65" outlineLevel="0" r="1160" s="1">
      <c r="A1160" s="3"/>
      <c r="B1160" s="3"/>
      <c r="C1160" s="3"/>
      <c r="D1160" s="3"/>
      <c r="E1160" s="3"/>
      <c r="F1160" s="1" t="n">
        <f aca="false">COUNTA(G1160:AJ1160)</f>
        <v>0</v>
      </c>
      <c r="K1160" s="0"/>
      <c r="L1160" s="0"/>
      <c r="O1160" s="0"/>
      <c r="P1160" s="0"/>
      <c r="Q1160" s="0"/>
      <c r="R1160" s="0"/>
      <c r="S1160" s="0"/>
      <c r="T1160" s="0"/>
      <c r="V1160" s="0"/>
      <c r="W1160" s="0"/>
      <c r="X1160" s="0"/>
      <c r="AMI1160" s="0"/>
      <c r="AMJ1160" s="0"/>
    </row>
    <row collapsed="false" customFormat="true" customHeight="false" hidden="false" ht="12.65" outlineLevel="0" r="1161" s="1">
      <c r="A1161" s="3" t="s">
        <v>964</v>
      </c>
      <c r="B1161" s="3" t="s">
        <v>1044</v>
      </c>
      <c r="C1161" s="3" t="n">
        <v>0</v>
      </c>
      <c r="D1161" s="3" t="n">
        <v>2</v>
      </c>
      <c r="E1161" s="3"/>
      <c r="F1161" s="1" t="n">
        <f aca="false">COUNTA(G1161:AJ1161)</f>
        <v>0</v>
      </c>
      <c r="K1161" s="0"/>
      <c r="L1161" s="0"/>
      <c r="O1161" s="0"/>
      <c r="P1161" s="0"/>
      <c r="Q1161" s="0"/>
      <c r="R1161" s="0"/>
      <c r="S1161" s="0"/>
      <c r="T1161" s="0"/>
      <c r="V1161" s="0"/>
      <c r="W1161" s="0"/>
      <c r="X1161" s="0"/>
      <c r="AMI1161" s="0"/>
      <c r="AMJ1161" s="0"/>
    </row>
    <row collapsed="false" customFormat="true" customHeight="false" hidden="false" ht="12.65" outlineLevel="0" r="1162" s="1">
      <c r="A1162" s="3" t="s">
        <v>964</v>
      </c>
      <c r="B1162" s="3" t="s">
        <v>1044</v>
      </c>
      <c r="C1162" s="3" t="n">
        <v>2</v>
      </c>
      <c r="D1162" s="3" t="s">
        <v>8</v>
      </c>
      <c r="E1162" s="3" t="n">
        <v>1</v>
      </c>
      <c r="F1162" s="1" t="n">
        <f aca="false">COUNTA(G1162:AJ1162)</f>
        <v>5</v>
      </c>
      <c r="K1162" s="0"/>
      <c r="L1162" s="0"/>
      <c r="O1162" s="1" t="s">
        <v>1284</v>
      </c>
      <c r="P1162" s="1" t="s">
        <v>1284</v>
      </c>
      <c r="Q1162" s="0"/>
      <c r="R1162" s="0" t="s">
        <v>1284</v>
      </c>
      <c r="S1162" s="0"/>
      <c r="T1162" s="0"/>
      <c r="V1162" s="1" t="s">
        <v>1284</v>
      </c>
      <c r="W1162" s="0"/>
      <c r="X1162" s="0"/>
      <c r="AA1162" s="1" t="n">
        <f aca="false">COUNTIF($G1162:$X1162, "=Yes")</f>
        <v>4</v>
      </c>
      <c r="AMI1162" s="0"/>
      <c r="AMJ1162" s="0"/>
    </row>
    <row collapsed="false" customFormat="true" customHeight="false" hidden="false" ht="12.65" outlineLevel="0" r="1163" s="1">
      <c r="A1163" s="3" t="s">
        <v>964</v>
      </c>
      <c r="B1163" s="3" t="s">
        <v>1044</v>
      </c>
      <c r="C1163" s="3" t="n">
        <v>2</v>
      </c>
      <c r="D1163" s="3" t="s">
        <v>12</v>
      </c>
      <c r="E1163" s="3" t="n">
        <v>2</v>
      </c>
      <c r="F1163" s="1" t="n">
        <f aca="false">COUNTA(G1163:AJ1163)</f>
        <v>5</v>
      </c>
      <c r="I1163" s="0" t="s">
        <v>1284</v>
      </c>
      <c r="K1163" s="0"/>
      <c r="L1163" s="0"/>
      <c r="O1163" s="1" t="s">
        <v>1284</v>
      </c>
      <c r="P1163" s="1" t="s">
        <v>1284</v>
      </c>
      <c r="Q1163" s="0"/>
      <c r="R1163" s="0"/>
      <c r="S1163" s="0"/>
      <c r="T1163" s="0"/>
      <c r="V1163" s="0"/>
      <c r="W1163" s="1" t="s">
        <v>1284</v>
      </c>
      <c r="X1163" s="0"/>
      <c r="AA1163" s="1" t="n">
        <f aca="false">COUNTIF($G1163:$X1163, "=Yes")</f>
        <v>4</v>
      </c>
      <c r="AMI1163" s="0"/>
      <c r="AMJ1163" s="0"/>
    </row>
    <row collapsed="false" customFormat="true" customHeight="false" hidden="false" ht="12.65" outlineLevel="0" r="1164" s="1">
      <c r="A1164" s="3" t="s">
        <v>964</v>
      </c>
      <c r="B1164" s="3" t="s">
        <v>1044</v>
      </c>
      <c r="C1164" s="3" t="n">
        <v>2</v>
      </c>
      <c r="D1164" s="3" t="s">
        <v>8</v>
      </c>
      <c r="E1164" s="3" t="n">
        <v>3</v>
      </c>
      <c r="F1164" s="1" t="n">
        <f aca="false">COUNTA(G1164:AJ1164)</f>
        <v>4</v>
      </c>
      <c r="K1164" s="0"/>
      <c r="L1164" s="0"/>
      <c r="O1164" s="1" t="s">
        <v>1284</v>
      </c>
      <c r="P1164" s="1" t="s">
        <v>1284</v>
      </c>
      <c r="Q1164" s="0"/>
      <c r="R1164" s="0"/>
      <c r="S1164" s="0"/>
      <c r="T1164" s="0"/>
      <c r="V1164" s="1" t="s">
        <v>1284</v>
      </c>
      <c r="W1164" s="0"/>
      <c r="X1164" s="0"/>
      <c r="AA1164" s="1" t="n">
        <f aca="false">COUNTIF($G1164:$X1164, "=Yes")</f>
        <v>3</v>
      </c>
      <c r="AMI1164" s="0"/>
      <c r="AMJ1164" s="0"/>
    </row>
    <row collapsed="false" customFormat="true" customHeight="false" hidden="false" ht="12.65" outlineLevel="0" r="1165" s="1">
      <c r="A1165" s="3" t="s">
        <v>964</v>
      </c>
      <c r="B1165" s="3" t="s">
        <v>1044</v>
      </c>
      <c r="C1165" s="3" t="n">
        <v>2</v>
      </c>
      <c r="D1165" s="3" t="s">
        <v>12</v>
      </c>
      <c r="E1165" s="3" t="n">
        <v>4</v>
      </c>
      <c r="F1165" s="1" t="n">
        <f aca="false">COUNTA(G1165:AJ1165)</f>
        <v>5</v>
      </c>
      <c r="K1165" s="0"/>
      <c r="L1165" s="0"/>
      <c r="O1165" s="1" t="s">
        <v>1284</v>
      </c>
      <c r="P1165" s="1" t="s">
        <v>1284</v>
      </c>
      <c r="Q1165" s="0"/>
      <c r="R1165" s="0" t="s">
        <v>1284</v>
      </c>
      <c r="S1165" s="0"/>
      <c r="T1165" s="0"/>
      <c r="V1165" s="0"/>
      <c r="W1165" s="1" t="s">
        <v>1284</v>
      </c>
      <c r="X1165" s="0"/>
      <c r="AA1165" s="25" t="n">
        <v>2</v>
      </c>
      <c r="AMI1165" s="0"/>
      <c r="AMJ1165" s="0"/>
    </row>
    <row collapsed="false" customFormat="true" customHeight="false" hidden="false" ht="12.65" outlineLevel="0" r="1166" s="1">
      <c r="A1166" s="3" t="s">
        <v>964</v>
      </c>
      <c r="B1166" s="3" t="s">
        <v>1044</v>
      </c>
      <c r="C1166" s="3" t="n">
        <v>2</v>
      </c>
      <c r="D1166" s="3" t="s">
        <v>8</v>
      </c>
      <c r="E1166" s="3" t="n">
        <v>5</v>
      </c>
      <c r="F1166" s="1" t="n">
        <f aca="false">COUNTA(G1166:AJ1166)</f>
        <v>1</v>
      </c>
      <c r="K1166" s="0"/>
      <c r="L1166" s="0"/>
      <c r="O1166" s="0"/>
      <c r="P1166" s="0"/>
      <c r="Q1166" s="0"/>
      <c r="R1166" s="0"/>
      <c r="S1166" s="0"/>
      <c r="T1166" s="0"/>
      <c r="V1166" s="0"/>
      <c r="W1166" s="0"/>
      <c r="X1166" s="0"/>
      <c r="AA1166" s="1" t="n">
        <f aca="false">COUNTIF($G1166:$X1166, "=Yes")</f>
        <v>0</v>
      </c>
      <c r="AMI1166" s="0"/>
      <c r="AMJ1166" s="0"/>
    </row>
    <row collapsed="false" customFormat="true" customHeight="false" hidden="false" ht="12.65" outlineLevel="0" r="1167" s="1">
      <c r="A1167" s="3" t="s">
        <v>964</v>
      </c>
      <c r="B1167" s="3" t="s">
        <v>1044</v>
      </c>
      <c r="C1167" s="3" t="n">
        <v>2</v>
      </c>
      <c r="D1167" s="3" t="s">
        <v>8</v>
      </c>
      <c r="E1167" s="3" t="n">
        <v>6</v>
      </c>
      <c r="F1167" s="1" t="n">
        <f aca="false">COUNTA(G1167:AJ1167)</f>
        <v>2</v>
      </c>
      <c r="K1167" s="0"/>
      <c r="L1167" s="0"/>
      <c r="O1167" s="0"/>
      <c r="P1167" s="0"/>
      <c r="Q1167" s="0"/>
      <c r="R1167" s="0"/>
      <c r="S1167" s="0"/>
      <c r="T1167" s="0"/>
      <c r="V1167" s="0"/>
      <c r="W1167" s="1" t="s">
        <v>1284</v>
      </c>
      <c r="X1167" s="0"/>
      <c r="AA1167" s="1" t="n">
        <f aca="false">COUNTIF($G1167:$X1167, "=Yes")</f>
        <v>1</v>
      </c>
      <c r="AMI1167" s="0"/>
      <c r="AMJ1167" s="0"/>
    </row>
    <row collapsed="false" customFormat="true" customHeight="false" hidden="false" ht="12.65" outlineLevel="0" r="1168" s="1">
      <c r="A1168" s="3" t="s">
        <v>964</v>
      </c>
      <c r="B1168" s="3" t="s">
        <v>1044</v>
      </c>
      <c r="C1168" s="3" t="n">
        <v>2</v>
      </c>
      <c r="D1168" s="3" t="s">
        <v>8</v>
      </c>
      <c r="E1168" s="3" t="n">
        <v>7</v>
      </c>
      <c r="F1168" s="1" t="n">
        <f aca="false">COUNTA(G1168:AJ1168)</f>
        <v>2</v>
      </c>
      <c r="K1168" s="0"/>
      <c r="L1168" s="0"/>
      <c r="O1168" s="0"/>
      <c r="P1168" s="0"/>
      <c r="Q1168" s="0"/>
      <c r="R1168" s="0"/>
      <c r="S1168" s="0"/>
      <c r="T1168" s="0"/>
      <c r="V1168" s="0"/>
      <c r="W1168" s="1" t="s">
        <v>1284</v>
      </c>
      <c r="X1168" s="0"/>
      <c r="AA1168" s="1" t="n">
        <f aca="false">COUNTIF($G1168:$X1168, "=Yes")</f>
        <v>1</v>
      </c>
      <c r="AMI1168" s="0"/>
      <c r="AMJ1168" s="0"/>
    </row>
    <row collapsed="false" customFormat="true" customHeight="false" hidden="false" ht="12.65" outlineLevel="0" r="1169" s="1">
      <c r="A1169" s="3" t="s">
        <v>964</v>
      </c>
      <c r="B1169" s="3" t="s">
        <v>1044</v>
      </c>
      <c r="C1169" s="3" t="n">
        <v>3</v>
      </c>
      <c r="D1169" s="38" t="s">
        <v>12</v>
      </c>
      <c r="E1169" s="3" t="n">
        <v>8</v>
      </c>
      <c r="F1169" s="1" t="n">
        <f aca="false">COUNTA(G1169:AJ1169)</f>
        <v>1</v>
      </c>
      <c r="K1169" s="0"/>
      <c r="L1169" s="0"/>
      <c r="O1169" s="0"/>
      <c r="P1169" s="0"/>
      <c r="Q1169" s="0"/>
      <c r="R1169" s="0"/>
      <c r="S1169" s="0"/>
      <c r="T1169" s="0"/>
      <c r="V1169" s="0"/>
      <c r="W1169" s="0"/>
      <c r="X1169" s="0"/>
      <c r="AA1169" s="1" t="n">
        <f aca="false">COUNTIF($G1169:$X1169, "=Yes")</f>
        <v>0</v>
      </c>
      <c r="AMI1169" s="0"/>
      <c r="AMJ1169" s="0"/>
    </row>
    <row collapsed="false" customFormat="true" customHeight="false" hidden="false" ht="12.65" outlineLevel="0" r="1170" s="1">
      <c r="A1170" s="3" t="s">
        <v>964</v>
      </c>
      <c r="B1170" s="3" t="s">
        <v>1044</v>
      </c>
      <c r="C1170" s="3" t="n">
        <v>3</v>
      </c>
      <c r="D1170" s="38" t="s">
        <v>8</v>
      </c>
      <c r="E1170" s="3" t="n">
        <v>9</v>
      </c>
      <c r="F1170" s="1" t="n">
        <f aca="false">COUNTA(G1170:AJ1170)</f>
        <v>1</v>
      </c>
      <c r="K1170" s="0"/>
      <c r="L1170" s="0"/>
      <c r="O1170" s="0"/>
      <c r="P1170" s="0"/>
      <c r="Q1170" s="0"/>
      <c r="R1170" s="0"/>
      <c r="S1170" s="0"/>
      <c r="T1170" s="0"/>
      <c r="V1170" s="0"/>
      <c r="W1170" s="0"/>
      <c r="X1170" s="0"/>
      <c r="AA1170" s="1" t="n">
        <f aca="false">COUNTIF($G1170:$X1170, "=Yes")</f>
        <v>0</v>
      </c>
      <c r="AMI1170" s="0"/>
      <c r="AMJ1170" s="0"/>
    </row>
    <row collapsed="false" customFormat="true" customHeight="false" hidden="false" ht="12.65" outlineLevel="0" r="1171" s="1">
      <c r="A1171" s="3" t="s">
        <v>964</v>
      </c>
      <c r="B1171" s="3" t="s">
        <v>1044</v>
      </c>
      <c r="C1171" s="3" t="n">
        <v>3</v>
      </c>
      <c r="D1171" s="38" t="s">
        <v>12</v>
      </c>
      <c r="E1171" s="3" t="n">
        <v>10</v>
      </c>
      <c r="F1171" s="1" t="n">
        <f aca="false">COUNTA(G1171:AJ1171)</f>
        <v>1</v>
      </c>
      <c r="K1171" s="0"/>
      <c r="L1171" s="0"/>
      <c r="O1171" s="0"/>
      <c r="P1171" s="0"/>
      <c r="Q1171" s="0"/>
      <c r="R1171" s="0"/>
      <c r="S1171" s="0"/>
      <c r="T1171" s="0"/>
      <c r="V1171" s="0"/>
      <c r="W1171" s="0"/>
      <c r="X1171" s="0"/>
      <c r="AA1171" s="1" t="n">
        <f aca="false">COUNTIF($G1171:$X1171, "=Yes")</f>
        <v>0</v>
      </c>
      <c r="AMI1171" s="0"/>
      <c r="AMJ1171" s="0"/>
    </row>
    <row collapsed="false" customFormat="true" customHeight="false" hidden="false" ht="12.65" outlineLevel="0" r="1172" s="1">
      <c r="A1172" s="3"/>
      <c r="B1172" s="3"/>
      <c r="C1172" s="3"/>
      <c r="D1172" s="38"/>
      <c r="E1172" s="3"/>
      <c r="F1172" s="1" t="n">
        <f aca="false">COUNTA(G1172:AJ1172)</f>
        <v>0</v>
      </c>
      <c r="K1172" s="0"/>
      <c r="L1172" s="0"/>
      <c r="O1172" s="0"/>
      <c r="P1172" s="0"/>
      <c r="Q1172" s="0"/>
      <c r="R1172" s="0"/>
      <c r="S1172" s="0"/>
      <c r="T1172" s="0"/>
      <c r="V1172" s="0"/>
      <c r="W1172" s="0"/>
      <c r="X1172" s="0"/>
      <c r="AMI1172" s="0"/>
      <c r="AMJ1172" s="0"/>
    </row>
    <row collapsed="false" customFormat="true" customHeight="false" hidden="false" ht="12.65" outlineLevel="0" r="1173" s="1">
      <c r="A1173" s="3" t="s">
        <v>964</v>
      </c>
      <c r="B1173" s="3" t="s">
        <v>1055</v>
      </c>
      <c r="C1173" s="3" t="n">
        <v>0</v>
      </c>
      <c r="D1173" s="4" t="n">
        <v>3</v>
      </c>
      <c r="E1173" s="3"/>
      <c r="F1173" s="1" t="n">
        <f aca="false">COUNTA(G1173:AJ1173)</f>
        <v>0</v>
      </c>
      <c r="K1173" s="0"/>
      <c r="L1173" s="0"/>
      <c r="O1173" s="0"/>
      <c r="P1173" s="0"/>
      <c r="Q1173" s="0"/>
      <c r="R1173" s="0"/>
      <c r="S1173" s="0"/>
      <c r="T1173" s="0"/>
      <c r="V1173" s="0"/>
      <c r="W1173" s="0"/>
      <c r="X1173" s="0"/>
      <c r="AMI1173" s="0"/>
      <c r="AMJ1173" s="0"/>
    </row>
    <row collapsed="false" customFormat="true" customHeight="false" hidden="false" ht="12.65" outlineLevel="0" r="1174" s="1">
      <c r="A1174" s="3" t="s">
        <v>964</v>
      </c>
      <c r="B1174" s="3" t="s">
        <v>1055</v>
      </c>
      <c r="C1174" s="3" t="n">
        <v>2</v>
      </c>
      <c r="D1174" s="3" t="s">
        <v>8</v>
      </c>
      <c r="E1174" s="3" t="n">
        <v>1</v>
      </c>
      <c r="F1174" s="1" t="n">
        <f aca="false">COUNTA(G1174:AJ1174)</f>
        <v>1</v>
      </c>
      <c r="K1174" s="0"/>
      <c r="L1174" s="0"/>
      <c r="O1174" s="0"/>
      <c r="P1174" s="0"/>
      <c r="Q1174" s="0"/>
      <c r="R1174" s="0"/>
      <c r="S1174" s="0"/>
      <c r="T1174" s="0"/>
      <c r="V1174" s="0"/>
      <c r="W1174" s="0"/>
      <c r="X1174" s="0"/>
      <c r="AA1174" s="1" t="n">
        <f aca="false">COUNTIF($G1174:$X1174, "=Yes")</f>
        <v>0</v>
      </c>
      <c r="AMI1174" s="0"/>
      <c r="AMJ1174" s="0"/>
    </row>
    <row collapsed="false" customFormat="true" customHeight="false" hidden="false" ht="12.65" outlineLevel="0" r="1175" s="1">
      <c r="A1175" s="3" t="s">
        <v>964</v>
      </c>
      <c r="B1175" s="3" t="s">
        <v>1055</v>
      </c>
      <c r="C1175" s="3" t="n">
        <v>2</v>
      </c>
      <c r="D1175" s="3" t="s">
        <v>8</v>
      </c>
      <c r="E1175" s="3" t="n">
        <v>2</v>
      </c>
      <c r="F1175" s="1" t="n">
        <f aca="false">COUNTA(G1175:AJ1175)</f>
        <v>1</v>
      </c>
      <c r="K1175" s="0"/>
      <c r="L1175" s="0"/>
      <c r="O1175" s="0"/>
      <c r="P1175" s="0"/>
      <c r="Q1175" s="0"/>
      <c r="R1175" s="0"/>
      <c r="S1175" s="0"/>
      <c r="T1175" s="0"/>
      <c r="V1175" s="0"/>
      <c r="W1175" s="0"/>
      <c r="X1175" s="0"/>
      <c r="AA1175" s="1" t="n">
        <f aca="false">COUNTIF($G1175:$X1175, "=Yes")</f>
        <v>0</v>
      </c>
      <c r="AMI1175" s="0"/>
      <c r="AMJ1175" s="0"/>
    </row>
    <row collapsed="false" customFormat="true" customHeight="false" hidden="false" ht="12.65" outlineLevel="0" r="1176" s="1">
      <c r="A1176" s="3" t="s">
        <v>964</v>
      </c>
      <c r="B1176" s="3" t="s">
        <v>1055</v>
      </c>
      <c r="C1176" s="3" t="n">
        <v>2</v>
      </c>
      <c r="D1176" s="3" t="s">
        <v>12</v>
      </c>
      <c r="E1176" s="3" t="n">
        <v>3</v>
      </c>
      <c r="F1176" s="1" t="n">
        <f aca="false">COUNTA(G1176:AJ1176)</f>
        <v>4</v>
      </c>
      <c r="K1176" s="0"/>
      <c r="L1176" s="0"/>
      <c r="O1176" s="1" t="s">
        <v>1284</v>
      </c>
      <c r="P1176" s="1" t="s">
        <v>1284</v>
      </c>
      <c r="Q1176" s="0"/>
      <c r="R1176" s="0"/>
      <c r="S1176" s="0"/>
      <c r="T1176" s="0"/>
      <c r="V1176" s="1" t="s">
        <v>1284</v>
      </c>
      <c r="W1176" s="0"/>
      <c r="X1176" s="0"/>
      <c r="AA1176" s="1" t="n">
        <f aca="false">COUNTIF($G1176:$X1176, "=Yes")</f>
        <v>3</v>
      </c>
      <c r="AMI1176" s="0"/>
      <c r="AMJ1176" s="0"/>
    </row>
    <row collapsed="false" customFormat="true" customHeight="false" hidden="false" ht="12.65" outlineLevel="0" r="1177" s="1">
      <c r="A1177" s="3" t="s">
        <v>964</v>
      </c>
      <c r="B1177" s="3" t="s">
        <v>1055</v>
      </c>
      <c r="C1177" s="3" t="n">
        <v>2</v>
      </c>
      <c r="D1177" s="3" t="s">
        <v>8</v>
      </c>
      <c r="E1177" s="3" t="n">
        <v>4</v>
      </c>
      <c r="F1177" s="1" t="n">
        <f aca="false">COUNTA(G1177:AJ1177)</f>
        <v>4</v>
      </c>
      <c r="K1177" s="0"/>
      <c r="L1177" s="0"/>
      <c r="O1177" s="1" t="s">
        <v>1284</v>
      </c>
      <c r="P1177" s="1" t="s">
        <v>1284</v>
      </c>
      <c r="Q1177" s="0"/>
      <c r="R1177" s="0"/>
      <c r="S1177" s="0"/>
      <c r="T1177" s="0"/>
      <c r="V1177" s="1" t="s">
        <v>1284</v>
      </c>
      <c r="W1177" s="0"/>
      <c r="X1177" s="0"/>
      <c r="AA1177" s="1" t="n">
        <f aca="false">COUNTIF($G1177:$X1177, "=Yes")</f>
        <v>3</v>
      </c>
      <c r="AMI1177" s="0"/>
      <c r="AMJ1177" s="0"/>
    </row>
    <row collapsed="false" customFormat="true" customHeight="false" hidden="false" ht="12.65" outlineLevel="0" r="1178" s="1">
      <c r="A1178" s="3" t="s">
        <v>964</v>
      </c>
      <c r="B1178" s="3" t="s">
        <v>1055</v>
      </c>
      <c r="C1178" s="3" t="n">
        <v>2</v>
      </c>
      <c r="D1178" s="3" t="s">
        <v>8</v>
      </c>
      <c r="E1178" s="3" t="n">
        <v>5</v>
      </c>
      <c r="F1178" s="1" t="n">
        <f aca="false">COUNTA(G1178:AJ1178)</f>
        <v>4</v>
      </c>
      <c r="K1178" s="0"/>
      <c r="L1178" s="0"/>
      <c r="O1178" s="1" t="s">
        <v>1284</v>
      </c>
      <c r="P1178" s="1" t="s">
        <v>1284</v>
      </c>
      <c r="Q1178" s="0"/>
      <c r="R1178" s="0"/>
      <c r="S1178" s="0"/>
      <c r="T1178" s="0"/>
      <c r="V1178" s="1" t="s">
        <v>1284</v>
      </c>
      <c r="W1178" s="0"/>
      <c r="X1178" s="0"/>
      <c r="AA1178" s="1" t="n">
        <f aca="false">COUNTIF($G1178:$X1178, "=Yes")</f>
        <v>3</v>
      </c>
      <c r="AMI1178" s="0"/>
      <c r="AMJ1178" s="0"/>
    </row>
    <row collapsed="false" customFormat="true" customHeight="false" hidden="false" ht="12.65" outlineLevel="0" r="1179" s="1">
      <c r="A1179" s="3" t="s">
        <v>964</v>
      </c>
      <c r="B1179" s="3" t="s">
        <v>1055</v>
      </c>
      <c r="C1179" s="3" t="n">
        <v>2</v>
      </c>
      <c r="D1179" s="3" t="s">
        <v>12</v>
      </c>
      <c r="E1179" s="3" t="n">
        <v>6</v>
      </c>
      <c r="F1179" s="1" t="n">
        <f aca="false">COUNTA(G1179:AJ1179)</f>
        <v>2</v>
      </c>
      <c r="K1179" s="0"/>
      <c r="L1179" s="0"/>
      <c r="O1179" s="0"/>
      <c r="P1179" s="0"/>
      <c r="Q1179" s="0"/>
      <c r="R1179" s="0"/>
      <c r="S1179" s="0"/>
      <c r="T1179" s="0"/>
      <c r="V1179" s="0"/>
      <c r="W1179" s="1" t="s">
        <v>1284</v>
      </c>
      <c r="X1179" s="0"/>
      <c r="AA1179" s="1" t="n">
        <f aca="false">COUNTIF($G1179:$X1179, "=Yes")</f>
        <v>1</v>
      </c>
      <c r="AMI1179" s="0"/>
      <c r="AMJ1179" s="0"/>
    </row>
    <row collapsed="false" customFormat="true" customHeight="false" hidden="false" ht="12.65" outlineLevel="0" r="1180" s="1">
      <c r="A1180" s="3" t="s">
        <v>964</v>
      </c>
      <c r="B1180" s="3" t="s">
        <v>1055</v>
      </c>
      <c r="C1180" s="3" t="n">
        <v>2</v>
      </c>
      <c r="D1180" s="3" t="s">
        <v>8</v>
      </c>
      <c r="E1180" s="3" t="n">
        <v>7</v>
      </c>
      <c r="F1180" s="1" t="n">
        <f aca="false">COUNTA(G1180:AJ1180)</f>
        <v>2</v>
      </c>
      <c r="J1180" s="1" t="s">
        <v>1285</v>
      </c>
      <c r="K1180" s="0"/>
      <c r="L1180" s="0"/>
      <c r="O1180" s="0"/>
      <c r="P1180" s="0"/>
      <c r="Q1180" s="0"/>
      <c r="R1180" s="0"/>
      <c r="S1180" s="0"/>
      <c r="T1180" s="0"/>
      <c r="V1180" s="0"/>
      <c r="W1180" s="0"/>
      <c r="X1180" s="0"/>
      <c r="AA1180" s="1" t="n">
        <f aca="false">COUNTIF($G1180:$X1180, "=Yes")</f>
        <v>0</v>
      </c>
      <c r="AMI1180" s="0"/>
      <c r="AMJ1180" s="0"/>
    </row>
    <row collapsed="false" customFormat="true" customHeight="false" hidden="false" ht="12.65" outlineLevel="0" r="1181" s="1">
      <c r="A1181" s="3" t="s">
        <v>964</v>
      </c>
      <c r="B1181" s="3" t="s">
        <v>1055</v>
      </c>
      <c r="C1181" s="3" t="n">
        <v>3</v>
      </c>
      <c r="D1181" s="3" t="s">
        <v>12</v>
      </c>
      <c r="E1181" s="3" t="n">
        <v>8</v>
      </c>
      <c r="F1181" s="1" t="n">
        <f aca="false">COUNTA(G1181:AJ1181)</f>
        <v>4</v>
      </c>
      <c r="H1181" s="0"/>
      <c r="I1181" s="0"/>
      <c r="K1181" s="0"/>
      <c r="L1181" s="0"/>
      <c r="O1181" s="1" t="s">
        <v>1284</v>
      </c>
      <c r="P1181" s="1" t="s">
        <v>1284</v>
      </c>
      <c r="Q1181" s="0"/>
      <c r="R1181" s="0"/>
      <c r="S1181" s="0"/>
      <c r="T1181" s="0"/>
      <c r="V1181" s="1" t="s">
        <v>1284</v>
      </c>
      <c r="W1181" s="0"/>
      <c r="X1181" s="0"/>
      <c r="AA1181" s="1" t="n">
        <f aca="false">COUNTIF($G1181:$X1181, "=Yes")</f>
        <v>3</v>
      </c>
      <c r="AMI1181" s="0"/>
      <c r="AMJ1181" s="0"/>
    </row>
    <row collapsed="false" customFormat="true" customHeight="false" hidden="false" ht="12.65" outlineLevel="0" r="1182" s="1">
      <c r="A1182" s="3" t="s">
        <v>964</v>
      </c>
      <c r="B1182" s="3" t="s">
        <v>1055</v>
      </c>
      <c r="C1182" s="3" t="n">
        <v>3</v>
      </c>
      <c r="D1182" s="3" t="s">
        <v>8</v>
      </c>
      <c r="E1182" s="3" t="n">
        <v>9</v>
      </c>
      <c r="F1182" s="1" t="n">
        <f aca="false">COUNTA(G1182:AJ1182)</f>
        <v>1</v>
      </c>
      <c r="K1182" s="0"/>
      <c r="L1182" s="0"/>
      <c r="O1182" s="0"/>
      <c r="P1182" s="0"/>
      <c r="Q1182" s="0"/>
      <c r="R1182" s="0"/>
      <c r="S1182" s="0"/>
      <c r="T1182" s="0"/>
      <c r="V1182" s="0"/>
      <c r="W1182" s="0"/>
      <c r="X1182" s="0"/>
      <c r="AA1182" s="1" t="n">
        <f aca="false">COUNTIF($G1182:$X1182, "=Yes")</f>
        <v>0</v>
      </c>
      <c r="AMI1182" s="0"/>
      <c r="AMJ1182" s="0"/>
    </row>
    <row collapsed="false" customFormat="true" customHeight="false" hidden="false" ht="12.65" outlineLevel="0" r="1183" s="1">
      <c r="A1183" s="3" t="s">
        <v>964</v>
      </c>
      <c r="B1183" s="3" t="s">
        <v>1055</v>
      </c>
      <c r="C1183" s="3" t="n">
        <v>3</v>
      </c>
      <c r="D1183" s="3" t="s">
        <v>12</v>
      </c>
      <c r="E1183" s="3" t="n">
        <v>10</v>
      </c>
      <c r="F1183" s="1" t="n">
        <f aca="false">COUNTA(G1183:AJ1183)</f>
        <v>2</v>
      </c>
      <c r="I1183" s="0" t="s">
        <v>1284</v>
      </c>
      <c r="K1183" s="0"/>
      <c r="L1183" s="0"/>
      <c r="O1183" s="0"/>
      <c r="P1183" s="0"/>
      <c r="Q1183" s="0"/>
      <c r="R1183" s="0"/>
      <c r="S1183" s="0"/>
      <c r="T1183" s="0"/>
      <c r="V1183" s="0"/>
      <c r="W1183" s="0"/>
      <c r="X1183" s="0"/>
      <c r="AA1183" s="1" t="n">
        <f aca="false">COUNTIF($G1183:$X1183, "=Yes")</f>
        <v>1</v>
      </c>
      <c r="AMI1183" s="0"/>
      <c r="AMJ1183" s="0"/>
    </row>
    <row collapsed="false" customFormat="true" customHeight="false" hidden="false" ht="12.65" outlineLevel="0" r="1184" s="1">
      <c r="A1184" s="3" t="s">
        <v>964</v>
      </c>
      <c r="B1184" s="3" t="s">
        <v>1055</v>
      </c>
      <c r="C1184" s="3" t="n">
        <v>3</v>
      </c>
      <c r="D1184" s="3" t="s">
        <v>8</v>
      </c>
      <c r="E1184" s="3" t="n">
        <v>11</v>
      </c>
      <c r="F1184" s="1" t="n">
        <f aca="false">COUNTA(G1184:AJ1184)</f>
        <v>1</v>
      </c>
      <c r="K1184" s="0"/>
      <c r="L1184" s="0"/>
      <c r="O1184" s="0"/>
      <c r="P1184" s="0"/>
      <c r="Q1184" s="0"/>
      <c r="R1184" s="0"/>
      <c r="S1184" s="0"/>
      <c r="T1184" s="0"/>
      <c r="V1184" s="0"/>
      <c r="W1184" s="0"/>
      <c r="X1184" s="0"/>
      <c r="AA1184" s="1" t="n">
        <f aca="false">COUNTIF($G1184:$X1184, "=Yes")</f>
        <v>0</v>
      </c>
      <c r="AMI1184" s="0"/>
      <c r="AMJ1184" s="0"/>
    </row>
    <row collapsed="false" customFormat="true" customHeight="false" hidden="false" ht="12.65" outlineLevel="0" r="1185" s="1">
      <c r="A1185" s="3" t="s">
        <v>964</v>
      </c>
      <c r="B1185" s="3" t="s">
        <v>1055</v>
      </c>
      <c r="C1185" s="3" t="n">
        <v>3</v>
      </c>
      <c r="D1185" s="3" t="s">
        <v>8</v>
      </c>
      <c r="E1185" s="3" t="n">
        <v>12</v>
      </c>
      <c r="F1185" s="1" t="n">
        <f aca="false">COUNTA(G1185:AJ1185)</f>
        <v>1</v>
      </c>
      <c r="K1185" s="0"/>
      <c r="L1185" s="0"/>
      <c r="O1185" s="0"/>
      <c r="P1185" s="0"/>
      <c r="Q1185" s="0"/>
      <c r="R1185" s="0"/>
      <c r="S1185" s="0"/>
      <c r="T1185" s="0"/>
      <c r="V1185" s="0"/>
      <c r="W1185" s="0"/>
      <c r="X1185" s="0"/>
      <c r="AA1185" s="1" t="n">
        <f aca="false">COUNTIF($G1185:$X1185, "=Yes")</f>
        <v>0</v>
      </c>
      <c r="AMI1185" s="0"/>
      <c r="AMJ1185" s="0"/>
    </row>
    <row collapsed="false" customFormat="true" customHeight="false" hidden="false" ht="12.65" outlineLevel="0" r="1186" s="1">
      <c r="A1186" s="3" t="s">
        <v>964</v>
      </c>
      <c r="B1186" s="3" t="s">
        <v>1055</v>
      </c>
      <c r="C1186" s="3" t="n">
        <v>3</v>
      </c>
      <c r="D1186" s="3" t="s">
        <v>12</v>
      </c>
      <c r="E1186" s="3" t="n">
        <v>13</v>
      </c>
      <c r="F1186" s="1" t="n">
        <f aca="false">COUNTA(G1186:AJ1186)</f>
        <v>1</v>
      </c>
      <c r="K1186" s="0"/>
      <c r="L1186" s="0"/>
      <c r="O1186" s="0"/>
      <c r="P1186" s="0"/>
      <c r="Q1186" s="0"/>
      <c r="R1186" s="0"/>
      <c r="S1186" s="0"/>
      <c r="T1186" s="0"/>
      <c r="V1186" s="0"/>
      <c r="W1186" s="0"/>
      <c r="X1186" s="0"/>
      <c r="AA1186" s="1" t="n">
        <f aca="false">COUNTIF($G1186:$X1186, "=Yes")</f>
        <v>0</v>
      </c>
      <c r="AMI1186" s="0"/>
      <c r="AMJ1186" s="0"/>
    </row>
    <row collapsed="false" customFormat="true" customHeight="false" hidden="false" ht="12.65" outlineLevel="0" r="1187" s="1">
      <c r="A1187" s="3" t="s">
        <v>964</v>
      </c>
      <c r="B1187" s="3" t="s">
        <v>1055</v>
      </c>
      <c r="C1187" s="3" t="n">
        <v>3</v>
      </c>
      <c r="D1187" s="3" t="s">
        <v>12</v>
      </c>
      <c r="E1187" s="3" t="n">
        <v>14</v>
      </c>
      <c r="F1187" s="1" t="n">
        <f aca="false">COUNTA(G1187:AJ1187)</f>
        <v>4</v>
      </c>
      <c r="K1187" s="0"/>
      <c r="L1187" s="0"/>
      <c r="O1187" s="1" t="s">
        <v>1284</v>
      </c>
      <c r="P1187" s="1" t="s">
        <v>1284</v>
      </c>
      <c r="Q1187" s="0"/>
      <c r="R1187" s="0"/>
      <c r="S1187" s="0"/>
      <c r="T1187" s="0"/>
      <c r="V1187" s="0"/>
      <c r="W1187" s="1" t="s">
        <v>1284</v>
      </c>
      <c r="X1187" s="0"/>
      <c r="AA1187" s="1" t="n">
        <f aca="false">COUNTIF($G1187:$X1187, "=Yes")</f>
        <v>3</v>
      </c>
      <c r="AMI1187" s="0"/>
      <c r="AMJ1187" s="0"/>
    </row>
    <row collapsed="false" customFormat="true" customHeight="false" hidden="false" ht="12.65" outlineLevel="0" r="1188" s="1">
      <c r="A1188" s="3"/>
      <c r="B1188" s="3"/>
      <c r="C1188" s="3"/>
      <c r="D1188" s="3"/>
      <c r="E1188" s="3"/>
      <c r="F1188" s="1" t="n">
        <f aca="false">COUNTA(G1188:AJ1188)</f>
        <v>0</v>
      </c>
      <c r="K1188" s="0"/>
      <c r="L1188" s="0"/>
      <c r="O1188" s="0"/>
      <c r="P1188" s="0"/>
      <c r="Q1188" s="0"/>
      <c r="R1188" s="0"/>
      <c r="S1188" s="0"/>
      <c r="T1188" s="0"/>
      <c r="V1188" s="0"/>
      <c r="W1188" s="0"/>
      <c r="X1188" s="0"/>
      <c r="AMI1188" s="0"/>
      <c r="AMJ1188" s="0"/>
    </row>
    <row collapsed="false" customFormat="true" customHeight="false" hidden="false" ht="12.65" outlineLevel="0" r="1189" s="1">
      <c r="A1189" s="3" t="s">
        <v>964</v>
      </c>
      <c r="B1189" s="3" t="s">
        <v>1070</v>
      </c>
      <c r="C1189" s="3" t="n">
        <v>0</v>
      </c>
      <c r="D1189" s="3" t="n">
        <v>2</v>
      </c>
      <c r="E1189" s="3"/>
      <c r="F1189" s="1" t="n">
        <f aca="false">COUNTA(G1189:AJ1189)</f>
        <v>0</v>
      </c>
      <c r="K1189" s="0"/>
      <c r="L1189" s="0"/>
      <c r="O1189" s="0"/>
      <c r="P1189" s="0"/>
      <c r="Q1189" s="0"/>
      <c r="R1189" s="0"/>
      <c r="S1189" s="0"/>
      <c r="T1189" s="0"/>
      <c r="V1189" s="0"/>
      <c r="W1189" s="0"/>
      <c r="X1189" s="0"/>
      <c r="AMI1189" s="0"/>
      <c r="AMJ1189" s="0"/>
    </row>
    <row collapsed="false" customFormat="true" customHeight="false" hidden="false" ht="12.65" outlineLevel="0" r="1190" s="1">
      <c r="A1190" s="3" t="s">
        <v>964</v>
      </c>
      <c r="B1190" s="3" t="s">
        <v>1070</v>
      </c>
      <c r="C1190" s="3" t="n">
        <v>2</v>
      </c>
      <c r="D1190" s="3" t="s">
        <v>8</v>
      </c>
      <c r="E1190" s="3" t="n">
        <v>1</v>
      </c>
      <c r="F1190" s="1" t="n">
        <f aca="false">COUNTA(G1190:AJ1190)</f>
        <v>1</v>
      </c>
      <c r="K1190" s="0"/>
      <c r="L1190" s="0"/>
      <c r="O1190" s="0"/>
      <c r="P1190" s="0"/>
      <c r="Q1190" s="0"/>
      <c r="R1190" s="0"/>
      <c r="S1190" s="0"/>
      <c r="T1190" s="0"/>
      <c r="V1190" s="0"/>
      <c r="W1190" s="0"/>
      <c r="X1190" s="0"/>
      <c r="AA1190" s="1" t="n">
        <f aca="false">COUNTIF($G1190:$X1190, "=Yes")</f>
        <v>0</v>
      </c>
      <c r="AMI1190" s="0"/>
      <c r="AMJ1190" s="0"/>
    </row>
    <row collapsed="false" customFormat="true" customHeight="false" hidden="false" ht="12.65" outlineLevel="0" r="1191" s="1">
      <c r="A1191" s="3" t="s">
        <v>964</v>
      </c>
      <c r="B1191" s="3" t="s">
        <v>1070</v>
      </c>
      <c r="C1191" s="3" t="n">
        <v>2</v>
      </c>
      <c r="D1191" s="3" t="s">
        <v>12</v>
      </c>
      <c r="E1191" s="3" t="n">
        <v>2</v>
      </c>
      <c r="F1191" s="1" t="n">
        <f aca="false">COUNTA(G1191:AJ1191)</f>
        <v>3</v>
      </c>
      <c r="K1191" s="0"/>
      <c r="L1191" s="0"/>
      <c r="O1191" s="0"/>
      <c r="P1191" s="1" t="s">
        <v>1284</v>
      </c>
      <c r="Q1191" s="0"/>
      <c r="R1191" s="0"/>
      <c r="S1191" s="0"/>
      <c r="T1191" s="0"/>
      <c r="V1191" s="0"/>
      <c r="W1191" s="1" t="s">
        <v>1284</v>
      </c>
      <c r="X1191" s="0"/>
      <c r="AA1191" s="1" t="n">
        <f aca="false">COUNTIF($G1191:$X1191, "=Yes")</f>
        <v>2</v>
      </c>
      <c r="AMI1191" s="0"/>
      <c r="AMJ1191" s="0"/>
    </row>
    <row collapsed="false" customFormat="true" customHeight="false" hidden="false" ht="12.65" outlineLevel="0" r="1192" s="1">
      <c r="A1192" s="3" t="s">
        <v>964</v>
      </c>
      <c r="B1192" s="3" t="s">
        <v>1070</v>
      </c>
      <c r="C1192" s="3" t="n">
        <v>2</v>
      </c>
      <c r="D1192" s="3" t="s">
        <v>12</v>
      </c>
      <c r="E1192" s="3" t="n">
        <v>3</v>
      </c>
      <c r="F1192" s="1" t="n">
        <f aca="false">COUNTA(G1192:AJ1192)</f>
        <v>4</v>
      </c>
      <c r="K1192" s="0"/>
      <c r="L1192" s="0"/>
      <c r="O1192" s="1" t="s">
        <v>1284</v>
      </c>
      <c r="P1192" s="1" t="s">
        <v>1284</v>
      </c>
      <c r="Q1192" s="0"/>
      <c r="R1192" s="0"/>
      <c r="S1192" s="0"/>
      <c r="T1192" s="0"/>
      <c r="V1192" s="0"/>
      <c r="W1192" s="1" t="s">
        <v>1284</v>
      </c>
      <c r="X1192" s="0"/>
      <c r="AA1192" s="1" t="n">
        <f aca="false">COUNTIF($G1192:$X1192, "=Yes")</f>
        <v>3</v>
      </c>
      <c r="AMI1192" s="0"/>
      <c r="AMJ1192" s="0"/>
    </row>
    <row collapsed="false" customFormat="true" customHeight="false" hidden="false" ht="12.65" outlineLevel="0" r="1193" s="1">
      <c r="A1193" s="3" t="s">
        <v>964</v>
      </c>
      <c r="B1193" s="3" t="s">
        <v>1070</v>
      </c>
      <c r="C1193" s="3" t="n">
        <v>2</v>
      </c>
      <c r="D1193" s="3" t="s">
        <v>8</v>
      </c>
      <c r="E1193" s="3" t="n">
        <v>4</v>
      </c>
      <c r="F1193" s="1" t="n">
        <f aca="false">COUNTA(G1193:AJ1193)</f>
        <v>4</v>
      </c>
      <c r="K1193" s="0"/>
      <c r="L1193" s="0"/>
      <c r="O1193" s="1" t="s">
        <v>1284</v>
      </c>
      <c r="P1193" s="1" t="s">
        <v>1284</v>
      </c>
      <c r="Q1193" s="0"/>
      <c r="R1193" s="0"/>
      <c r="S1193" s="0"/>
      <c r="T1193" s="0"/>
      <c r="V1193" s="0"/>
      <c r="W1193" s="1" t="s">
        <v>1284</v>
      </c>
      <c r="X1193" s="0"/>
      <c r="AA1193" s="1" t="n">
        <f aca="false">COUNTIF($G1193:$X1193, "=Yes")</f>
        <v>3</v>
      </c>
      <c r="AMI1193" s="0"/>
      <c r="AMJ1193" s="0"/>
    </row>
    <row collapsed="false" customFormat="true" customHeight="false" hidden="false" ht="12.65" outlineLevel="0" r="1194" s="1">
      <c r="A1194" s="3" t="s">
        <v>964</v>
      </c>
      <c r="B1194" s="3" t="s">
        <v>1070</v>
      </c>
      <c r="C1194" s="3" t="n">
        <v>2</v>
      </c>
      <c r="D1194" s="3" t="s">
        <v>12</v>
      </c>
      <c r="E1194" s="3" t="n">
        <v>5</v>
      </c>
      <c r="F1194" s="1" t="n">
        <f aca="false">COUNTA(G1194:AJ1194)</f>
        <v>4</v>
      </c>
      <c r="K1194" s="0"/>
      <c r="L1194" s="0"/>
      <c r="O1194" s="1" t="s">
        <v>1284</v>
      </c>
      <c r="P1194" s="1" t="s">
        <v>1284</v>
      </c>
      <c r="Q1194" s="0"/>
      <c r="R1194" s="0"/>
      <c r="S1194" s="0"/>
      <c r="T1194" s="0"/>
      <c r="V1194" s="0"/>
      <c r="W1194" s="1" t="s">
        <v>1284</v>
      </c>
      <c r="X1194" s="0"/>
      <c r="AA1194" s="1" t="n">
        <f aca="false">COUNTIF($G1194:$X1194, "=Yes")</f>
        <v>3</v>
      </c>
      <c r="AMI1194" s="0"/>
      <c r="AMJ1194" s="0"/>
    </row>
    <row collapsed="false" customFormat="true" customHeight="false" hidden="false" ht="12.65" outlineLevel="0" r="1195" s="1">
      <c r="A1195" s="3" t="s">
        <v>964</v>
      </c>
      <c r="B1195" s="3" t="s">
        <v>1070</v>
      </c>
      <c r="C1195" s="3" t="n">
        <v>2</v>
      </c>
      <c r="D1195" s="3" t="s">
        <v>8</v>
      </c>
      <c r="E1195" s="3" t="n">
        <v>6</v>
      </c>
      <c r="F1195" s="1" t="n">
        <f aca="false">COUNTA(G1195:AJ1195)</f>
        <v>4</v>
      </c>
      <c r="K1195" s="0"/>
      <c r="L1195" s="0"/>
      <c r="O1195" s="1" t="s">
        <v>1284</v>
      </c>
      <c r="P1195" s="1" t="s">
        <v>1284</v>
      </c>
      <c r="Q1195" s="0"/>
      <c r="R1195" s="0"/>
      <c r="S1195" s="0"/>
      <c r="T1195" s="0"/>
      <c r="V1195" s="0"/>
      <c r="W1195" s="1" t="s">
        <v>1284</v>
      </c>
      <c r="X1195" s="0"/>
      <c r="AA1195" s="1" t="n">
        <f aca="false">COUNTIF($G1195:$X1195, "=Yes")</f>
        <v>3</v>
      </c>
      <c r="AMI1195" s="0"/>
      <c r="AMJ1195" s="0"/>
    </row>
    <row collapsed="false" customFormat="true" customHeight="false" hidden="false" ht="12.65" outlineLevel="0" r="1196" s="1">
      <c r="A1196" s="3"/>
      <c r="B1196" s="3"/>
      <c r="C1196" s="3"/>
      <c r="D1196" s="3"/>
      <c r="E1196" s="3"/>
      <c r="F1196" s="1" t="n">
        <f aca="false">COUNTA(G1196:AJ1196)</f>
        <v>0</v>
      </c>
      <c r="K1196" s="0"/>
      <c r="L1196" s="0"/>
      <c r="O1196" s="0"/>
      <c r="P1196" s="0"/>
      <c r="Q1196" s="0"/>
      <c r="R1196" s="0"/>
      <c r="S1196" s="0"/>
      <c r="T1196" s="0"/>
      <c r="V1196" s="0"/>
      <c r="W1196" s="0"/>
      <c r="X1196" s="0"/>
      <c r="AMI1196" s="0"/>
      <c r="AMJ1196" s="0"/>
    </row>
    <row collapsed="false" customFormat="true" customHeight="false" hidden="false" ht="12.65" outlineLevel="0" r="1197" s="1">
      <c r="A1197" s="3" t="s">
        <v>964</v>
      </c>
      <c r="B1197" s="3" t="s">
        <v>1077</v>
      </c>
      <c r="C1197" s="3" t="n">
        <v>0</v>
      </c>
      <c r="D1197" s="3" t="n">
        <v>0</v>
      </c>
      <c r="E1197" s="3"/>
      <c r="F1197" s="1" t="n">
        <f aca="false">COUNTA(G1197:AJ1197)</f>
        <v>0</v>
      </c>
      <c r="K1197" s="0"/>
      <c r="L1197" s="0"/>
      <c r="O1197" s="0"/>
      <c r="P1197" s="0"/>
      <c r="Q1197" s="0"/>
      <c r="R1197" s="0"/>
      <c r="S1197" s="0"/>
      <c r="T1197" s="0"/>
      <c r="V1197" s="0"/>
      <c r="W1197" s="0"/>
      <c r="X1197" s="0"/>
      <c r="AMI1197" s="0"/>
      <c r="AMJ1197" s="0"/>
    </row>
    <row collapsed="false" customFormat="true" customHeight="false" hidden="false" ht="12.65" outlineLevel="0" r="1198" s="1">
      <c r="A1198" s="3" t="s">
        <v>964</v>
      </c>
      <c r="B1198" s="3" t="s">
        <v>1077</v>
      </c>
      <c r="C1198" s="3" t="n">
        <v>3</v>
      </c>
      <c r="D1198" s="3" t="s">
        <v>8</v>
      </c>
      <c r="E1198" s="3" t="n">
        <v>1</v>
      </c>
      <c r="F1198" s="1" t="n">
        <f aca="false">COUNTA(G1198:AJ1198)</f>
        <v>1</v>
      </c>
      <c r="K1198" s="0"/>
      <c r="L1198" s="0"/>
      <c r="O1198" s="0"/>
      <c r="P1198" s="0"/>
      <c r="Q1198" s="0"/>
      <c r="R1198" s="0"/>
      <c r="S1198" s="0"/>
      <c r="T1198" s="0"/>
      <c r="V1198" s="0"/>
      <c r="W1198" s="0"/>
      <c r="X1198" s="0"/>
      <c r="AA1198" s="1" t="n">
        <f aca="false">COUNTIF($G1198:$X1198, "=Yes")</f>
        <v>0</v>
      </c>
      <c r="AMI1198" s="0"/>
      <c r="AMJ1198" s="0"/>
    </row>
    <row collapsed="false" customFormat="true" customHeight="false" hidden="false" ht="12.65" outlineLevel="0" r="1199" s="1">
      <c r="A1199" s="3" t="s">
        <v>964</v>
      </c>
      <c r="B1199" s="3" t="s">
        <v>1077</v>
      </c>
      <c r="C1199" s="3" t="n">
        <v>3</v>
      </c>
      <c r="D1199" s="3" t="s">
        <v>12</v>
      </c>
      <c r="E1199" s="3" t="n">
        <v>2</v>
      </c>
      <c r="F1199" s="1" t="n">
        <f aca="false">COUNTA(G1199:AJ1199)</f>
        <v>1</v>
      </c>
      <c r="K1199" s="0"/>
      <c r="L1199" s="0"/>
      <c r="O1199" s="0"/>
      <c r="P1199" s="0"/>
      <c r="Q1199" s="0"/>
      <c r="R1199" s="0"/>
      <c r="S1199" s="0"/>
      <c r="T1199" s="0"/>
      <c r="V1199" s="0"/>
      <c r="W1199" s="0"/>
      <c r="X1199" s="0"/>
      <c r="AA1199" s="1" t="n">
        <f aca="false">COUNTIF($G1199:$X1199, "=Yes")</f>
        <v>0</v>
      </c>
      <c r="AMI1199" s="0"/>
      <c r="AMJ1199" s="0"/>
    </row>
    <row collapsed="false" customFormat="true" customHeight="false" hidden="false" ht="12.65" outlineLevel="0" r="1200" s="1">
      <c r="A1200" s="3" t="s">
        <v>964</v>
      </c>
      <c r="B1200" s="3" t="s">
        <v>1077</v>
      </c>
      <c r="C1200" s="3" t="n">
        <v>3</v>
      </c>
      <c r="D1200" s="3" t="s">
        <v>8</v>
      </c>
      <c r="E1200" s="3" t="n">
        <v>3</v>
      </c>
      <c r="F1200" s="1" t="n">
        <f aca="false">COUNTA(G1200:AJ1200)</f>
        <v>1</v>
      </c>
      <c r="K1200" s="0"/>
      <c r="L1200" s="0"/>
      <c r="O1200" s="0"/>
      <c r="P1200" s="0"/>
      <c r="Q1200" s="0"/>
      <c r="R1200" s="0"/>
      <c r="S1200" s="0"/>
      <c r="T1200" s="0"/>
      <c r="V1200" s="0"/>
      <c r="W1200" s="0"/>
      <c r="X1200" s="0"/>
      <c r="AA1200" s="1" t="n">
        <f aca="false">COUNTIF($G1200:$X1200, "=Yes")</f>
        <v>0</v>
      </c>
      <c r="AMI1200" s="0"/>
      <c r="AMJ1200" s="0"/>
    </row>
    <row collapsed="false" customFormat="true" customHeight="false" hidden="false" ht="12.65" outlineLevel="0" r="1201" s="1">
      <c r="A1201" s="3" t="s">
        <v>964</v>
      </c>
      <c r="B1201" s="3" t="s">
        <v>1077</v>
      </c>
      <c r="C1201" s="3" t="n">
        <v>3</v>
      </c>
      <c r="D1201" s="3" t="s">
        <v>12</v>
      </c>
      <c r="E1201" s="3" t="n">
        <v>4</v>
      </c>
      <c r="F1201" s="1" t="n">
        <f aca="false">COUNTA(G1201:AJ1201)</f>
        <v>1</v>
      </c>
      <c r="K1201" s="0"/>
      <c r="L1201" s="0"/>
      <c r="O1201" s="0"/>
      <c r="P1201" s="0"/>
      <c r="Q1201" s="0"/>
      <c r="R1201" s="0"/>
      <c r="S1201" s="0"/>
      <c r="T1201" s="0"/>
      <c r="V1201" s="0"/>
      <c r="W1201" s="0"/>
      <c r="X1201" s="0"/>
      <c r="AA1201" s="1" t="n">
        <f aca="false">COUNTIF($G1201:$X1201, "=Yes")</f>
        <v>0</v>
      </c>
      <c r="AMI1201" s="0"/>
      <c r="AMJ1201" s="0"/>
    </row>
    <row collapsed="false" customFormat="true" customHeight="false" hidden="false" ht="12.65" outlineLevel="0" r="1202" s="1">
      <c r="A1202" s="3" t="s">
        <v>964</v>
      </c>
      <c r="B1202" s="3" t="s">
        <v>1077</v>
      </c>
      <c r="C1202" s="3" t="n">
        <v>3</v>
      </c>
      <c r="D1202" s="3" t="s">
        <v>12</v>
      </c>
      <c r="E1202" s="3" t="n">
        <v>5</v>
      </c>
      <c r="F1202" s="1" t="n">
        <f aca="false">COUNTA(G1202:AJ1202)</f>
        <v>1</v>
      </c>
      <c r="K1202" s="0"/>
      <c r="L1202" s="0"/>
      <c r="O1202" s="0"/>
      <c r="P1202" s="0"/>
      <c r="Q1202" s="0"/>
      <c r="R1202" s="0"/>
      <c r="S1202" s="0"/>
      <c r="T1202" s="0"/>
      <c r="V1202" s="0"/>
      <c r="W1202" s="0"/>
      <c r="X1202" s="0"/>
      <c r="AA1202" s="1" t="n">
        <f aca="false">COUNTIF($G1202:$X1202, "=Yes")</f>
        <v>0</v>
      </c>
      <c r="AMI1202" s="0"/>
      <c r="AMJ1202" s="0"/>
    </row>
    <row collapsed="false" customFormat="true" customHeight="false" hidden="false" ht="12.65" outlineLevel="0" r="1203" s="1">
      <c r="A1203" s="3"/>
      <c r="B1203" s="3"/>
      <c r="C1203" s="3"/>
      <c r="D1203" s="3"/>
      <c r="E1203" s="3"/>
      <c r="F1203" s="1" t="n">
        <f aca="false">COUNTA(G1203:AJ1203)</f>
        <v>0</v>
      </c>
      <c r="K1203" s="0"/>
      <c r="L1203" s="0"/>
      <c r="O1203" s="0"/>
      <c r="P1203" s="0"/>
      <c r="Q1203" s="0"/>
      <c r="R1203" s="0"/>
      <c r="S1203" s="0"/>
      <c r="T1203" s="0"/>
      <c r="V1203" s="0"/>
      <c r="W1203" s="0"/>
      <c r="X1203" s="0"/>
      <c r="AMI1203" s="0"/>
      <c r="AMJ1203" s="0"/>
    </row>
    <row collapsed="false" customFormat="true" customHeight="false" hidden="false" ht="12.65" outlineLevel="0" r="1204" s="1">
      <c r="A1204" s="3" t="s">
        <v>964</v>
      </c>
      <c r="B1204" s="3" t="s">
        <v>1083</v>
      </c>
      <c r="C1204" s="3" t="n">
        <v>0</v>
      </c>
      <c r="D1204" s="3" t="n">
        <v>1</v>
      </c>
      <c r="E1204" s="3"/>
      <c r="F1204" s="1" t="n">
        <f aca="false">COUNTA(G1204:AJ1204)</f>
        <v>0</v>
      </c>
      <c r="K1204" s="0"/>
      <c r="L1204" s="0"/>
      <c r="O1204" s="0"/>
      <c r="P1204" s="0"/>
      <c r="Q1204" s="0"/>
      <c r="R1204" s="0"/>
      <c r="S1204" s="0"/>
      <c r="T1204" s="0"/>
      <c r="V1204" s="0"/>
      <c r="W1204" s="0"/>
      <c r="X1204" s="0"/>
      <c r="AMI1204" s="0"/>
      <c r="AMJ1204" s="0"/>
    </row>
    <row collapsed="false" customFormat="true" customHeight="false" hidden="false" ht="12.65" outlineLevel="0" r="1205" s="1">
      <c r="A1205" s="3" t="s">
        <v>964</v>
      </c>
      <c r="B1205" s="3" t="s">
        <v>1083</v>
      </c>
      <c r="C1205" s="3" t="n">
        <v>2</v>
      </c>
      <c r="D1205" s="3" t="s">
        <v>8</v>
      </c>
      <c r="E1205" s="3" t="n">
        <v>1</v>
      </c>
      <c r="F1205" s="1" t="n">
        <f aca="false">COUNTA(G1205:AJ1205)</f>
        <v>1</v>
      </c>
      <c r="K1205" s="0"/>
      <c r="L1205" s="0"/>
      <c r="O1205" s="0"/>
      <c r="P1205" s="0"/>
      <c r="Q1205" s="0"/>
      <c r="R1205" s="0"/>
      <c r="S1205" s="0"/>
      <c r="T1205" s="0"/>
      <c r="V1205" s="0"/>
      <c r="W1205" s="0"/>
      <c r="X1205" s="0"/>
      <c r="AA1205" s="1" t="n">
        <f aca="false">COUNTIF($G1205:$X1205, "=Yes")</f>
        <v>0</v>
      </c>
      <c r="AMI1205" s="0"/>
      <c r="AMJ1205" s="0"/>
    </row>
    <row collapsed="false" customFormat="true" customHeight="false" hidden="false" ht="12.65" outlineLevel="0" r="1206" s="1">
      <c r="A1206" s="3" t="s">
        <v>964</v>
      </c>
      <c r="B1206" s="3" t="s">
        <v>1083</v>
      </c>
      <c r="C1206" s="3" t="n">
        <v>2</v>
      </c>
      <c r="D1206" s="3" t="s">
        <v>8</v>
      </c>
      <c r="E1206" s="3" t="n">
        <v>2</v>
      </c>
      <c r="F1206" s="1" t="n">
        <f aca="false">COUNTA(G1206:AJ1206)</f>
        <v>1</v>
      </c>
      <c r="K1206" s="0"/>
      <c r="L1206" s="0"/>
      <c r="O1206" s="0"/>
      <c r="P1206" s="0"/>
      <c r="Q1206" s="0"/>
      <c r="R1206" s="0"/>
      <c r="S1206" s="0"/>
      <c r="T1206" s="0"/>
      <c r="V1206" s="0"/>
      <c r="W1206" s="0"/>
      <c r="X1206" s="0"/>
      <c r="AA1206" s="1" t="n">
        <f aca="false">COUNTIF($G1206:$X1206, "=Yes")</f>
        <v>0</v>
      </c>
      <c r="AMI1206" s="0"/>
      <c r="AMJ1206" s="0"/>
    </row>
    <row collapsed="false" customFormat="true" customHeight="false" hidden="false" ht="12.65" outlineLevel="0" r="1207" s="1">
      <c r="A1207" s="3" t="s">
        <v>964</v>
      </c>
      <c r="B1207" s="3" t="s">
        <v>1083</v>
      </c>
      <c r="C1207" s="3" t="n">
        <v>2</v>
      </c>
      <c r="D1207" s="3" t="s">
        <v>8</v>
      </c>
      <c r="E1207" s="3" t="n">
        <v>3</v>
      </c>
      <c r="F1207" s="1" t="n">
        <f aca="false">COUNTA(G1207:AJ1207)</f>
        <v>1</v>
      </c>
      <c r="K1207" s="0"/>
      <c r="L1207" s="0"/>
      <c r="O1207" s="0"/>
      <c r="P1207" s="0"/>
      <c r="Q1207" s="0"/>
      <c r="R1207" s="0"/>
      <c r="S1207" s="0"/>
      <c r="T1207" s="0"/>
      <c r="V1207" s="0"/>
      <c r="W1207" s="0"/>
      <c r="X1207" s="0"/>
      <c r="AA1207" s="1" t="n">
        <f aca="false">COUNTIF($G1207:$X1207, "=Yes")</f>
        <v>0</v>
      </c>
      <c r="AMI1207" s="0"/>
      <c r="AMJ1207" s="0"/>
    </row>
    <row collapsed="false" customFormat="true" customHeight="false" hidden="false" ht="12.65" outlineLevel="0" r="1208" s="1">
      <c r="A1208" s="3" t="s">
        <v>964</v>
      </c>
      <c r="B1208" s="3" t="s">
        <v>1083</v>
      </c>
      <c r="C1208" s="3" t="n">
        <v>3</v>
      </c>
      <c r="D1208" s="3" t="s">
        <v>8</v>
      </c>
      <c r="E1208" s="3" t="n">
        <v>4</v>
      </c>
      <c r="F1208" s="1" t="n">
        <f aca="false">COUNTA(G1208:AJ1208)</f>
        <v>1</v>
      </c>
      <c r="K1208" s="0"/>
      <c r="L1208" s="0"/>
      <c r="O1208" s="0"/>
      <c r="P1208" s="0"/>
      <c r="Q1208" s="0"/>
      <c r="R1208" s="0"/>
      <c r="S1208" s="0"/>
      <c r="T1208" s="0"/>
      <c r="V1208" s="0"/>
      <c r="W1208" s="0"/>
      <c r="X1208" s="0"/>
      <c r="AA1208" s="1" t="n">
        <f aca="false">COUNTIF($G1208:$X1208, "=Yes")</f>
        <v>0</v>
      </c>
      <c r="AMI1208" s="0"/>
      <c r="AMJ1208" s="0"/>
    </row>
    <row collapsed="false" customFormat="true" customHeight="false" hidden="false" ht="12.65" outlineLevel="0" r="1209" s="1">
      <c r="A1209" s="3" t="s">
        <v>964</v>
      </c>
      <c r="B1209" s="3" t="s">
        <v>1083</v>
      </c>
      <c r="C1209" s="3" t="n">
        <v>3</v>
      </c>
      <c r="D1209" s="3" t="s">
        <v>12</v>
      </c>
      <c r="E1209" s="3" t="n">
        <v>5</v>
      </c>
      <c r="F1209" s="1" t="n">
        <f aca="false">COUNTA(G1209:AJ1209)</f>
        <v>1</v>
      </c>
      <c r="K1209" s="0"/>
      <c r="L1209" s="0"/>
      <c r="O1209" s="0"/>
      <c r="P1209" s="0"/>
      <c r="Q1209" s="0"/>
      <c r="R1209" s="0"/>
      <c r="S1209" s="0"/>
      <c r="T1209" s="0"/>
      <c r="V1209" s="0"/>
      <c r="W1209" s="0"/>
      <c r="X1209" s="0"/>
      <c r="AA1209" s="1" t="n">
        <f aca="false">COUNTIF($G1209:$X1209, "=Yes")</f>
        <v>0</v>
      </c>
      <c r="AMI1209" s="0"/>
      <c r="AMJ1209" s="0"/>
    </row>
    <row collapsed="false" customFormat="true" customHeight="false" hidden="false" ht="12.65" outlineLevel="0" r="1210" s="1">
      <c r="A1210" s="3" t="s">
        <v>964</v>
      </c>
      <c r="B1210" s="3" t="s">
        <v>1083</v>
      </c>
      <c r="C1210" s="3" t="n">
        <v>3</v>
      </c>
      <c r="D1210" s="3" t="s">
        <v>12</v>
      </c>
      <c r="E1210" s="3" t="n">
        <v>6</v>
      </c>
      <c r="F1210" s="1" t="n">
        <f aca="false">COUNTA(G1210:AJ1210)</f>
        <v>1</v>
      </c>
      <c r="K1210" s="0"/>
      <c r="L1210" s="0"/>
      <c r="O1210" s="0"/>
      <c r="P1210" s="0"/>
      <c r="Q1210" s="0"/>
      <c r="R1210" s="0"/>
      <c r="S1210" s="0"/>
      <c r="T1210" s="0"/>
      <c r="V1210" s="0"/>
      <c r="W1210" s="0"/>
      <c r="X1210" s="0"/>
      <c r="AA1210" s="1" t="n">
        <f aca="false">COUNTIF($G1210:$X1210, "=Yes")</f>
        <v>0</v>
      </c>
      <c r="AMI1210" s="0"/>
      <c r="AMJ1210" s="0"/>
    </row>
    <row collapsed="false" customFormat="true" customHeight="false" hidden="false" ht="12.65" outlineLevel="0" r="1211" s="1">
      <c r="A1211" s="3" t="s">
        <v>964</v>
      </c>
      <c r="B1211" s="3" t="s">
        <v>1083</v>
      </c>
      <c r="C1211" s="3" t="n">
        <v>3</v>
      </c>
      <c r="D1211" s="3" t="s">
        <v>12</v>
      </c>
      <c r="E1211" s="3" t="n">
        <v>7</v>
      </c>
      <c r="F1211" s="1" t="n">
        <f aca="false">COUNTA(G1211:AJ1211)</f>
        <v>1</v>
      </c>
      <c r="K1211" s="0"/>
      <c r="L1211" s="0"/>
      <c r="O1211" s="0"/>
      <c r="P1211" s="0"/>
      <c r="Q1211" s="0"/>
      <c r="R1211" s="0"/>
      <c r="S1211" s="0"/>
      <c r="T1211" s="0"/>
      <c r="V1211" s="0"/>
      <c r="W1211" s="0"/>
      <c r="X1211" s="0"/>
      <c r="AA1211" s="1" t="n">
        <f aca="false">COUNTIF($G1211:$X1211, "=Yes")</f>
        <v>0</v>
      </c>
      <c r="AMI1211" s="0"/>
      <c r="AMJ1211" s="0"/>
    </row>
    <row collapsed="false" customFormat="true" customHeight="false" hidden="false" ht="12.65" outlineLevel="0" r="1212" s="1">
      <c r="A1212" s="3"/>
      <c r="B1212" s="3"/>
      <c r="C1212" s="3"/>
      <c r="D1212" s="3"/>
      <c r="E1212" s="3"/>
      <c r="F1212" s="1" t="n">
        <f aca="false">COUNTA(G1212:AJ1212)</f>
        <v>0</v>
      </c>
      <c r="K1212" s="0"/>
      <c r="L1212" s="0"/>
      <c r="O1212" s="0"/>
      <c r="P1212" s="0"/>
      <c r="Q1212" s="0"/>
      <c r="R1212" s="0"/>
      <c r="S1212" s="0"/>
      <c r="T1212" s="0"/>
      <c r="V1212" s="0"/>
      <c r="W1212" s="0"/>
      <c r="X1212" s="0"/>
      <c r="AMI1212" s="0"/>
      <c r="AMJ1212" s="0"/>
    </row>
    <row collapsed="false" customFormat="true" customHeight="false" hidden="false" ht="12.65" outlineLevel="0" r="1213" s="1">
      <c r="A1213" s="3" t="s">
        <v>1091</v>
      </c>
      <c r="B1213" s="3" t="s">
        <v>1092</v>
      </c>
      <c r="C1213" s="3" t="n">
        <v>3</v>
      </c>
      <c r="D1213" s="3" t="n">
        <v>0</v>
      </c>
      <c r="E1213" s="3"/>
      <c r="F1213" s="1" t="n">
        <f aca="false">COUNTA(G1213:AJ1213)</f>
        <v>0</v>
      </c>
      <c r="K1213" s="0"/>
      <c r="L1213" s="0"/>
      <c r="O1213" s="0"/>
      <c r="P1213" s="0"/>
      <c r="Q1213" s="0"/>
      <c r="R1213" s="0"/>
      <c r="S1213" s="0"/>
      <c r="T1213" s="0"/>
      <c r="V1213" s="0"/>
      <c r="W1213" s="0"/>
      <c r="X1213" s="0"/>
      <c r="AMI1213" s="0"/>
      <c r="AMJ1213" s="0"/>
    </row>
    <row collapsed="false" customFormat="true" customHeight="false" hidden="false" ht="12.65" outlineLevel="0" r="1214" s="1">
      <c r="A1214" s="3" t="s">
        <v>1091</v>
      </c>
      <c r="B1214" s="3" t="s">
        <v>1092</v>
      </c>
      <c r="C1214" s="3" t="n">
        <v>1</v>
      </c>
      <c r="D1214" s="3" t="s">
        <v>8</v>
      </c>
      <c r="E1214" s="3" t="n">
        <v>1</v>
      </c>
      <c r="F1214" s="1" t="n">
        <f aca="false">COUNTA(G1214:AJ1214)</f>
        <v>4</v>
      </c>
      <c r="J1214" s="1" t="s">
        <v>1284</v>
      </c>
      <c r="K1214" s="0"/>
      <c r="L1214" s="0"/>
      <c r="M1214" s="1" t="s">
        <v>1284</v>
      </c>
      <c r="O1214" s="0"/>
      <c r="P1214" s="0"/>
      <c r="Q1214" s="0"/>
      <c r="R1214" s="0" t="s">
        <v>1284</v>
      </c>
      <c r="S1214" s="0"/>
      <c r="T1214" s="0"/>
      <c r="V1214" s="0"/>
      <c r="W1214" s="0"/>
      <c r="X1214" s="0"/>
      <c r="AA1214" s="1" t="n">
        <f aca="false">COUNTIF($G1214:$X1214, "=Yes")</f>
        <v>3</v>
      </c>
      <c r="AMI1214" s="0"/>
      <c r="AMJ1214" s="0"/>
    </row>
    <row collapsed="false" customFormat="true" customHeight="false" hidden="false" ht="12.65" outlineLevel="0" r="1215" s="1">
      <c r="A1215" s="3" t="s">
        <v>1091</v>
      </c>
      <c r="B1215" s="3" t="s">
        <v>1092</v>
      </c>
      <c r="C1215" s="3" t="n">
        <v>1</v>
      </c>
      <c r="D1215" s="3" t="s">
        <v>8</v>
      </c>
      <c r="E1215" s="3" t="n">
        <v>2</v>
      </c>
      <c r="F1215" s="1" t="n">
        <f aca="false">COUNTA(G1215:AJ1215)</f>
        <v>2</v>
      </c>
      <c r="K1215" s="1" t="s">
        <v>1284</v>
      </c>
      <c r="L1215" s="0"/>
      <c r="O1215" s="0"/>
      <c r="P1215" s="0"/>
      <c r="Q1215" s="0"/>
      <c r="R1215" s="0"/>
      <c r="S1215" s="0"/>
      <c r="T1215" s="0"/>
      <c r="V1215" s="0"/>
      <c r="W1215" s="0"/>
      <c r="X1215" s="0"/>
      <c r="AA1215" s="1" t="n">
        <f aca="false">COUNTIF($G1215:$X1215, "=Yes")</f>
        <v>1</v>
      </c>
      <c r="AMI1215" s="0"/>
      <c r="AMJ1215" s="0"/>
    </row>
    <row collapsed="false" customFormat="true" customHeight="false" hidden="false" ht="12.65" outlineLevel="0" r="1216" s="1">
      <c r="A1216" s="3" t="s">
        <v>1091</v>
      </c>
      <c r="B1216" s="3" t="s">
        <v>1092</v>
      </c>
      <c r="C1216" s="3" t="n">
        <v>1</v>
      </c>
      <c r="D1216" s="3" t="s">
        <v>8</v>
      </c>
      <c r="E1216" s="3" t="n">
        <v>3</v>
      </c>
      <c r="F1216" s="1" t="n">
        <f aca="false">COUNTA(G1216:AJ1216)</f>
        <v>2</v>
      </c>
      <c r="K1216" s="0"/>
      <c r="L1216" s="1" t="s">
        <v>1284</v>
      </c>
      <c r="O1216" s="0"/>
      <c r="P1216" s="0"/>
      <c r="Q1216" s="0"/>
      <c r="R1216" s="0"/>
      <c r="S1216" s="0"/>
      <c r="T1216" s="0"/>
      <c r="V1216" s="0"/>
      <c r="W1216" s="0"/>
      <c r="X1216" s="0"/>
      <c r="AA1216" s="1" t="n">
        <f aca="false">COUNTIF($G1216:$X1216, "=Yes")</f>
        <v>1</v>
      </c>
      <c r="AMI1216" s="0"/>
      <c r="AMJ1216" s="0"/>
    </row>
    <row collapsed="false" customFormat="true" customHeight="false" hidden="false" ht="12.65" outlineLevel="0" r="1217" s="1">
      <c r="A1217" s="3" t="s">
        <v>1091</v>
      </c>
      <c r="B1217" s="3" t="s">
        <v>1092</v>
      </c>
      <c r="C1217" s="3" t="n">
        <v>1</v>
      </c>
      <c r="D1217" s="3" t="s">
        <v>8</v>
      </c>
      <c r="E1217" s="3" t="n">
        <v>4</v>
      </c>
      <c r="F1217" s="1" t="n">
        <f aca="false">COUNTA(G1217:AJ1217)</f>
        <v>2</v>
      </c>
      <c r="K1217" s="0"/>
      <c r="L1217" s="1" t="s">
        <v>1284</v>
      </c>
      <c r="O1217" s="0"/>
      <c r="P1217" s="0"/>
      <c r="Q1217" s="0"/>
      <c r="R1217" s="0"/>
      <c r="S1217" s="0"/>
      <c r="T1217" s="0"/>
      <c r="V1217" s="0"/>
      <c r="W1217" s="0"/>
      <c r="X1217" s="0"/>
      <c r="AA1217" s="1" t="n">
        <f aca="false">COUNTIF($G1217:$X1217, "=Yes")</f>
        <v>1</v>
      </c>
      <c r="AMI1217" s="0"/>
      <c r="AMJ1217" s="0"/>
    </row>
    <row collapsed="false" customFormat="true" customHeight="false" hidden="false" ht="12.65" outlineLevel="0" r="1218" s="1">
      <c r="A1218" s="3" t="s">
        <v>1091</v>
      </c>
      <c r="B1218" s="3" t="s">
        <v>1092</v>
      </c>
      <c r="C1218" s="3" t="n">
        <v>1</v>
      </c>
      <c r="D1218" s="3" t="s">
        <v>12</v>
      </c>
      <c r="E1218" s="3" t="n">
        <v>5</v>
      </c>
      <c r="F1218" s="1" t="n">
        <f aca="false">COUNTA(G1218:AJ1218)</f>
        <v>2</v>
      </c>
      <c r="K1218" s="1" t="s">
        <v>1284</v>
      </c>
      <c r="L1218" s="0"/>
      <c r="O1218" s="0"/>
      <c r="P1218" s="0"/>
      <c r="Q1218" s="0"/>
      <c r="R1218" s="0"/>
      <c r="S1218" s="0"/>
      <c r="T1218" s="0"/>
      <c r="V1218" s="0"/>
      <c r="W1218" s="0"/>
      <c r="X1218" s="0"/>
      <c r="AA1218" s="1" t="n">
        <f aca="false">COUNTIF($G1218:$X1218, "=Yes")</f>
        <v>1</v>
      </c>
      <c r="AMI1218" s="0"/>
      <c r="AMJ1218" s="0"/>
    </row>
    <row collapsed="false" customFormat="true" customHeight="false" hidden="false" ht="12.65" outlineLevel="0" r="1219" s="1">
      <c r="A1219" s="3" t="s">
        <v>1091</v>
      </c>
      <c r="B1219" s="3" t="s">
        <v>1092</v>
      </c>
      <c r="C1219" s="3" t="n">
        <v>1</v>
      </c>
      <c r="D1219" s="3" t="s">
        <v>12</v>
      </c>
      <c r="E1219" s="3" t="n">
        <v>6</v>
      </c>
      <c r="F1219" s="1" t="n">
        <f aca="false">COUNTA(G1219:AJ1219)</f>
        <v>2</v>
      </c>
      <c r="K1219" s="1" t="s">
        <v>1284</v>
      </c>
      <c r="L1219" s="0"/>
      <c r="O1219" s="0"/>
      <c r="P1219" s="0"/>
      <c r="Q1219" s="0"/>
      <c r="R1219" s="0"/>
      <c r="S1219" s="0"/>
      <c r="T1219" s="0"/>
      <c r="V1219" s="0"/>
      <c r="W1219" s="0"/>
      <c r="X1219" s="0"/>
      <c r="AA1219" s="1" t="n">
        <f aca="false">COUNTIF($G1219:$X1219, "=Yes")</f>
        <v>1</v>
      </c>
      <c r="AMI1219" s="0"/>
      <c r="AMJ1219" s="0"/>
    </row>
    <row collapsed="false" customFormat="true" customHeight="false" hidden="false" ht="12.65" outlineLevel="0" r="1220" s="1">
      <c r="A1220" s="3" t="s">
        <v>1091</v>
      </c>
      <c r="B1220" s="3" t="s">
        <v>1092</v>
      </c>
      <c r="C1220" s="3" t="n">
        <v>1</v>
      </c>
      <c r="D1220" s="3" t="s">
        <v>12</v>
      </c>
      <c r="E1220" s="3" t="n">
        <v>7</v>
      </c>
      <c r="F1220" s="1" t="n">
        <f aca="false">COUNTA(G1220:AJ1220)</f>
        <v>2</v>
      </c>
      <c r="K1220" s="0"/>
      <c r="L1220" s="1" t="s">
        <v>1284</v>
      </c>
      <c r="O1220" s="0"/>
      <c r="P1220" s="0"/>
      <c r="Q1220" s="0"/>
      <c r="R1220" s="0"/>
      <c r="S1220" s="0"/>
      <c r="T1220" s="0"/>
      <c r="V1220" s="0"/>
      <c r="W1220" s="0"/>
      <c r="X1220" s="0"/>
      <c r="AA1220" s="1" t="n">
        <f aca="false">COUNTIF($G1220:$X1220, "=Yes")</f>
        <v>1</v>
      </c>
      <c r="AMI1220" s="0"/>
      <c r="AMJ1220" s="0"/>
    </row>
    <row collapsed="false" customFormat="true" customHeight="false" hidden="false" ht="12.65" outlineLevel="0" r="1221" s="1">
      <c r="A1221" s="3" t="s">
        <v>1091</v>
      </c>
      <c r="B1221" s="3" t="s">
        <v>1092</v>
      </c>
      <c r="C1221" s="3" t="n">
        <v>1</v>
      </c>
      <c r="D1221" s="3" t="s">
        <v>10</v>
      </c>
      <c r="E1221" s="3" t="n">
        <v>8</v>
      </c>
      <c r="F1221" s="1" t="n">
        <f aca="false">COUNTA(G1221:AJ1221)</f>
        <v>2</v>
      </c>
      <c r="K1221" s="0"/>
      <c r="L1221" s="1" t="s">
        <v>1284</v>
      </c>
      <c r="O1221" s="0"/>
      <c r="P1221" s="0"/>
      <c r="Q1221" s="0"/>
      <c r="R1221" s="0"/>
      <c r="S1221" s="0"/>
      <c r="T1221" s="0"/>
      <c r="V1221" s="0"/>
      <c r="W1221" s="0"/>
      <c r="X1221" s="0"/>
      <c r="AA1221" s="1" t="n">
        <f aca="false">COUNTIF($G1221:$X1221, "=Yes")</f>
        <v>1</v>
      </c>
      <c r="AMI1221" s="0"/>
      <c r="AMJ1221" s="0"/>
    </row>
    <row collapsed="false" customFormat="true" customHeight="false" hidden="false" ht="12.65" outlineLevel="0" r="1222" s="1">
      <c r="A1222" s="3"/>
      <c r="B1222" s="3"/>
      <c r="C1222" s="3"/>
      <c r="D1222" s="3"/>
      <c r="E1222" s="3"/>
      <c r="F1222" s="1" t="n">
        <f aca="false">COUNTA(G1222:AJ1222)</f>
        <v>0</v>
      </c>
      <c r="K1222" s="0"/>
      <c r="L1222" s="0"/>
      <c r="O1222" s="0"/>
      <c r="P1222" s="0"/>
      <c r="Q1222" s="0"/>
      <c r="R1222" s="0"/>
      <c r="S1222" s="0"/>
      <c r="T1222" s="0"/>
      <c r="V1222" s="0"/>
      <c r="W1222" s="0"/>
      <c r="X1222" s="0"/>
      <c r="AMI1222" s="0"/>
      <c r="AMJ1222" s="0"/>
    </row>
    <row collapsed="false" customFormat="true" customHeight="false" hidden="false" ht="12.65" outlineLevel="0" r="1223" s="1">
      <c r="A1223" s="3" t="s">
        <v>1091</v>
      </c>
      <c r="B1223" s="3" t="s">
        <v>1101</v>
      </c>
      <c r="C1223" s="3" t="n">
        <v>3</v>
      </c>
      <c r="D1223" s="3" t="n">
        <v>0</v>
      </c>
      <c r="E1223" s="3"/>
      <c r="F1223" s="1" t="n">
        <f aca="false">COUNTA(G1223:AJ1223)</f>
        <v>0</v>
      </c>
      <c r="K1223" s="0"/>
      <c r="L1223" s="0"/>
      <c r="O1223" s="0"/>
      <c r="P1223" s="0"/>
      <c r="Q1223" s="0"/>
      <c r="R1223" s="0"/>
      <c r="S1223" s="0"/>
      <c r="T1223" s="0"/>
      <c r="V1223" s="0"/>
      <c r="W1223" s="0"/>
      <c r="X1223" s="0"/>
      <c r="AMI1223" s="0"/>
      <c r="AMJ1223" s="0"/>
    </row>
    <row collapsed="false" customFormat="true" customHeight="false" hidden="false" ht="12.65" outlineLevel="0" r="1224" s="1">
      <c r="A1224" s="3" t="s">
        <v>1091</v>
      </c>
      <c r="B1224" s="3" t="s">
        <v>1101</v>
      </c>
      <c r="C1224" s="3" t="n">
        <v>1</v>
      </c>
      <c r="D1224" s="3" t="s">
        <v>8</v>
      </c>
      <c r="E1224" s="3" t="n">
        <v>1</v>
      </c>
      <c r="F1224" s="1" t="n">
        <f aca="false">COUNTA(G1224:AJ1224)</f>
        <v>3</v>
      </c>
      <c r="K1224" s="0"/>
      <c r="L1224" s="1" t="s">
        <v>1284</v>
      </c>
      <c r="O1224" s="0"/>
      <c r="P1224" s="0"/>
      <c r="Q1224" s="0"/>
      <c r="R1224" s="0" t="s">
        <v>1284</v>
      </c>
      <c r="S1224" s="0"/>
      <c r="T1224" s="0"/>
      <c r="V1224" s="0"/>
      <c r="W1224" s="0"/>
      <c r="X1224" s="0"/>
      <c r="AA1224" s="1" t="n">
        <f aca="false">COUNTIF($G1224:$X1224, "=Yes")</f>
        <v>2</v>
      </c>
      <c r="AMI1224" s="0"/>
      <c r="AMJ1224" s="0"/>
    </row>
    <row collapsed="false" customFormat="true" customHeight="false" hidden="false" ht="12.65" outlineLevel="0" r="1225" s="1">
      <c r="A1225" s="3" t="s">
        <v>1091</v>
      </c>
      <c r="B1225" s="3" t="s">
        <v>1101</v>
      </c>
      <c r="C1225" s="3" t="n">
        <v>1</v>
      </c>
      <c r="D1225" s="3" t="s">
        <v>8</v>
      </c>
      <c r="E1225" s="3" t="n">
        <v>2</v>
      </c>
      <c r="F1225" s="1" t="n">
        <f aca="false">COUNTA(G1225:AJ1225)</f>
        <v>2</v>
      </c>
      <c r="K1225" s="0"/>
      <c r="L1225" s="1" t="s">
        <v>1284</v>
      </c>
      <c r="O1225" s="0"/>
      <c r="P1225" s="0"/>
      <c r="Q1225" s="0"/>
      <c r="R1225" s="0"/>
      <c r="S1225" s="0"/>
      <c r="T1225" s="0"/>
      <c r="V1225" s="0"/>
      <c r="W1225" s="0"/>
      <c r="X1225" s="0"/>
      <c r="AA1225" s="1" t="n">
        <f aca="false">COUNTIF($G1225:$X1225, "=Yes")</f>
        <v>1</v>
      </c>
      <c r="AMI1225" s="0"/>
      <c r="AMJ1225" s="0"/>
    </row>
    <row collapsed="false" customFormat="true" customHeight="false" hidden="false" ht="12.65" outlineLevel="0" r="1226" s="1">
      <c r="A1226" s="3" t="s">
        <v>1091</v>
      </c>
      <c r="B1226" s="3" t="s">
        <v>1101</v>
      </c>
      <c r="C1226" s="3" t="n">
        <v>1</v>
      </c>
      <c r="D1226" s="3" t="s">
        <v>8</v>
      </c>
      <c r="E1226" s="3" t="n">
        <v>3</v>
      </c>
      <c r="F1226" s="1" t="n">
        <f aca="false">COUNTA(G1226:AJ1226)</f>
        <v>2</v>
      </c>
      <c r="K1226" s="0"/>
      <c r="L1226" s="1" t="s">
        <v>1284</v>
      </c>
      <c r="O1226" s="0"/>
      <c r="P1226" s="0"/>
      <c r="Q1226" s="0"/>
      <c r="R1226" s="0"/>
      <c r="S1226" s="0"/>
      <c r="T1226" s="0"/>
      <c r="V1226" s="0"/>
      <c r="W1226" s="0"/>
      <c r="X1226" s="0"/>
      <c r="AA1226" s="1" t="n">
        <f aca="false">COUNTIF($G1226:$X1226, "=Yes")</f>
        <v>1</v>
      </c>
      <c r="AMI1226" s="0"/>
      <c r="AMJ1226" s="0"/>
    </row>
    <row collapsed="false" customFormat="true" customHeight="false" hidden="false" ht="12.65" outlineLevel="0" r="1227" s="1">
      <c r="A1227" s="3" t="s">
        <v>1091</v>
      </c>
      <c r="B1227" s="3" t="s">
        <v>1101</v>
      </c>
      <c r="C1227" s="3" t="n">
        <v>1</v>
      </c>
      <c r="D1227" s="3" t="s">
        <v>12</v>
      </c>
      <c r="E1227" s="3" t="n">
        <v>4</v>
      </c>
      <c r="F1227" s="1" t="n">
        <f aca="false">COUNTA(G1227:AJ1227)</f>
        <v>3</v>
      </c>
      <c r="K1227" s="0"/>
      <c r="L1227" s="1" t="s">
        <v>1284</v>
      </c>
      <c r="O1227" s="0"/>
      <c r="P1227" s="0"/>
      <c r="Q1227" s="0"/>
      <c r="R1227" s="0" t="s">
        <v>1284</v>
      </c>
      <c r="S1227" s="0"/>
      <c r="T1227" s="0"/>
      <c r="V1227" s="0"/>
      <c r="W1227" s="0"/>
      <c r="X1227" s="0"/>
      <c r="AA1227" s="1" t="n">
        <f aca="false">COUNTIF($G1227:$X1227, "=Yes")</f>
        <v>2</v>
      </c>
      <c r="AMI1227" s="0"/>
      <c r="AMJ1227" s="0"/>
    </row>
    <row collapsed="false" customFormat="true" customHeight="false" hidden="false" ht="12.65" outlineLevel="0" r="1228" s="1">
      <c r="A1228" s="3" t="s">
        <v>1091</v>
      </c>
      <c r="B1228" s="3" t="s">
        <v>1101</v>
      </c>
      <c r="C1228" s="3" t="n">
        <v>1</v>
      </c>
      <c r="D1228" s="3" t="s">
        <v>10</v>
      </c>
      <c r="E1228" s="3" t="n">
        <v>5</v>
      </c>
      <c r="F1228" s="1" t="n">
        <f aca="false">COUNTA(G1228:AJ1228)</f>
        <v>1</v>
      </c>
      <c r="K1228" s="0"/>
      <c r="L1228" s="0"/>
      <c r="O1228" s="0"/>
      <c r="P1228" s="0"/>
      <c r="Q1228" s="0"/>
      <c r="R1228" s="0"/>
      <c r="S1228" s="0"/>
      <c r="T1228" s="0"/>
      <c r="V1228" s="0"/>
      <c r="W1228" s="0"/>
      <c r="X1228" s="0"/>
      <c r="AA1228" s="1" t="n">
        <f aca="false">COUNTIF($G1228:$X1228, "=Yes")</f>
        <v>0</v>
      </c>
      <c r="AMI1228" s="0"/>
      <c r="AMJ1228" s="0"/>
    </row>
    <row collapsed="false" customFormat="true" customHeight="false" hidden="false" ht="12.65" outlineLevel="0" r="1229" s="1">
      <c r="A1229" s="3"/>
      <c r="B1229" s="3"/>
      <c r="C1229" s="3"/>
      <c r="D1229" s="3"/>
      <c r="E1229" s="3"/>
      <c r="F1229" s="1" t="n">
        <f aca="false">COUNTA(G1229:AJ1229)</f>
        <v>0</v>
      </c>
      <c r="K1229" s="0"/>
      <c r="L1229" s="0"/>
      <c r="O1229" s="0"/>
      <c r="P1229" s="0"/>
      <c r="Q1229" s="0"/>
      <c r="R1229" s="0"/>
      <c r="S1229" s="0"/>
      <c r="T1229" s="0"/>
      <c r="V1229" s="0"/>
      <c r="W1229" s="0"/>
      <c r="X1229" s="0"/>
      <c r="AMI1229" s="0"/>
      <c r="AMJ1229" s="0"/>
    </row>
    <row collapsed="false" customFormat="true" customHeight="false" hidden="false" ht="12.65" outlineLevel="0" r="1230" s="1">
      <c r="A1230" s="3" t="s">
        <v>1091</v>
      </c>
      <c r="B1230" s="3" t="s">
        <v>1107</v>
      </c>
      <c r="C1230" s="3" t="n">
        <v>6</v>
      </c>
      <c r="D1230" s="3" t="n">
        <v>0</v>
      </c>
      <c r="E1230" s="3"/>
      <c r="F1230" s="1" t="n">
        <f aca="false">COUNTA(G1230:AJ1230)</f>
        <v>0</v>
      </c>
      <c r="K1230" s="0"/>
      <c r="L1230" s="0"/>
      <c r="O1230" s="0"/>
      <c r="P1230" s="0"/>
      <c r="Q1230" s="0"/>
      <c r="R1230" s="0"/>
      <c r="S1230" s="0"/>
      <c r="T1230" s="0"/>
      <c r="V1230" s="0"/>
      <c r="W1230" s="0"/>
      <c r="X1230" s="0"/>
      <c r="AMI1230" s="0"/>
      <c r="AMJ1230" s="0"/>
    </row>
    <row collapsed="false" customFormat="true" customHeight="false" hidden="false" ht="12.65" outlineLevel="0" r="1231" s="1">
      <c r="A1231" s="3" t="s">
        <v>1091</v>
      </c>
      <c r="B1231" s="3" t="s">
        <v>1107</v>
      </c>
      <c r="C1231" s="3" t="n">
        <v>1</v>
      </c>
      <c r="D1231" s="3" t="s">
        <v>8</v>
      </c>
      <c r="E1231" s="3" t="n">
        <v>1</v>
      </c>
      <c r="F1231" s="1" t="n">
        <f aca="false">COUNTA(G1231:AJ1231)</f>
        <v>3</v>
      </c>
      <c r="K1231" s="1" t="s">
        <v>1284</v>
      </c>
      <c r="L1231" s="0"/>
      <c r="O1231" s="0"/>
      <c r="P1231" s="0"/>
      <c r="Q1231" s="0"/>
      <c r="R1231" s="0" t="s">
        <v>1284</v>
      </c>
      <c r="S1231" s="0"/>
      <c r="T1231" s="0"/>
      <c r="V1231" s="0"/>
      <c r="W1231" s="0"/>
      <c r="X1231" s="0"/>
      <c r="AA1231" s="1" t="n">
        <f aca="false">COUNTIF($G1231:$X1231, "=Yes")</f>
        <v>2</v>
      </c>
      <c r="AMI1231" s="0"/>
      <c r="AMJ1231" s="0"/>
    </row>
    <row collapsed="false" customFormat="true" customHeight="false" hidden="false" ht="12.65" outlineLevel="0" r="1232" s="1">
      <c r="A1232" s="3" t="s">
        <v>1091</v>
      </c>
      <c r="B1232" s="3" t="s">
        <v>1107</v>
      </c>
      <c r="C1232" s="3" t="n">
        <v>1</v>
      </c>
      <c r="D1232" s="3" t="s">
        <v>8</v>
      </c>
      <c r="E1232" s="3" t="n">
        <v>2</v>
      </c>
      <c r="F1232" s="1" t="n">
        <f aca="false">COUNTA(G1232:AJ1232)</f>
        <v>2</v>
      </c>
      <c r="K1232" s="1" t="s">
        <v>1284</v>
      </c>
      <c r="L1232" s="0"/>
      <c r="O1232" s="0"/>
      <c r="P1232" s="0"/>
      <c r="Q1232" s="0"/>
      <c r="R1232" s="0"/>
      <c r="S1232" s="0"/>
      <c r="T1232" s="0"/>
      <c r="V1232" s="0"/>
      <c r="W1232" s="0"/>
      <c r="X1232" s="0"/>
      <c r="AA1232" s="1" t="n">
        <f aca="false">COUNTIF($G1232:$X1232, "=Yes")</f>
        <v>1</v>
      </c>
      <c r="AMI1232" s="0"/>
      <c r="AMJ1232" s="0"/>
    </row>
    <row collapsed="false" customFormat="true" customHeight="false" hidden="false" ht="12.65" outlineLevel="0" r="1233" s="1">
      <c r="A1233" s="3" t="s">
        <v>1091</v>
      </c>
      <c r="B1233" s="3" t="s">
        <v>1107</v>
      </c>
      <c r="C1233" s="3" t="n">
        <v>1</v>
      </c>
      <c r="D1233" s="3" t="s">
        <v>8</v>
      </c>
      <c r="E1233" s="3" t="n">
        <v>3</v>
      </c>
      <c r="F1233" s="1" t="n">
        <f aca="false">COUNTA(G1233:AJ1233)</f>
        <v>4</v>
      </c>
      <c r="K1233" s="1" t="s">
        <v>1284</v>
      </c>
      <c r="L1233" s="0"/>
      <c r="N1233" s="1" t="s">
        <v>1284</v>
      </c>
      <c r="O1233" s="0"/>
      <c r="P1233" s="0"/>
      <c r="Q1233" s="0"/>
      <c r="R1233" s="0" t="s">
        <v>1284</v>
      </c>
      <c r="S1233" s="0"/>
      <c r="T1233" s="0"/>
      <c r="V1233" s="0"/>
      <c r="W1233" s="0"/>
      <c r="X1233" s="0"/>
      <c r="AA1233" s="1" t="n">
        <f aca="false">COUNTIF($G1233:$X1233, "=Yes")</f>
        <v>3</v>
      </c>
      <c r="AMI1233" s="0"/>
      <c r="AMJ1233" s="0"/>
    </row>
    <row collapsed="false" customFormat="true" customHeight="false" hidden="false" ht="12.65" outlineLevel="0" r="1234" s="1">
      <c r="A1234" s="3" t="s">
        <v>1091</v>
      </c>
      <c r="B1234" s="3" t="s">
        <v>1107</v>
      </c>
      <c r="C1234" s="3" t="n">
        <v>1</v>
      </c>
      <c r="D1234" s="3" t="s">
        <v>8</v>
      </c>
      <c r="E1234" s="3" t="n">
        <v>4</v>
      </c>
      <c r="F1234" s="1" t="n">
        <f aca="false">COUNTA(G1234:AJ1234)</f>
        <v>2</v>
      </c>
      <c r="K1234" s="0"/>
      <c r="L1234" s="0"/>
      <c r="O1234" s="0"/>
      <c r="P1234" s="0"/>
      <c r="Q1234" s="0"/>
      <c r="R1234" s="0" t="s">
        <v>1284</v>
      </c>
      <c r="S1234" s="0"/>
      <c r="T1234" s="0"/>
      <c r="V1234" s="0"/>
      <c r="W1234" s="0"/>
      <c r="X1234" s="0"/>
      <c r="AA1234" s="1" t="n">
        <f aca="false">COUNTIF($G1234:$X1234, "=Yes")</f>
        <v>1</v>
      </c>
      <c r="AMI1234" s="0"/>
      <c r="AMJ1234" s="0"/>
    </row>
    <row collapsed="false" customFormat="true" customHeight="false" hidden="false" ht="12.65" outlineLevel="0" r="1235" s="1">
      <c r="A1235" s="3" t="s">
        <v>1091</v>
      </c>
      <c r="B1235" s="3" t="s">
        <v>1107</v>
      </c>
      <c r="C1235" s="3" t="n">
        <v>1</v>
      </c>
      <c r="D1235" s="3" t="s">
        <v>12</v>
      </c>
      <c r="E1235" s="3" t="n">
        <v>5</v>
      </c>
      <c r="F1235" s="1" t="n">
        <f aca="false">COUNTA(G1235:AJ1235)</f>
        <v>3</v>
      </c>
      <c r="K1235" s="0"/>
      <c r="L1235" s="0"/>
      <c r="N1235" s="1" t="s">
        <v>1284</v>
      </c>
      <c r="O1235" s="0"/>
      <c r="P1235" s="0"/>
      <c r="Q1235" s="0"/>
      <c r="R1235" s="0" t="s">
        <v>1284</v>
      </c>
      <c r="S1235" s="0"/>
      <c r="T1235" s="0"/>
      <c r="V1235" s="0"/>
      <c r="W1235" s="0"/>
      <c r="X1235" s="0"/>
      <c r="AA1235" s="1" t="n">
        <f aca="false">COUNTIF($G1235:$X1235, "=Yes")</f>
        <v>2</v>
      </c>
      <c r="AMI1235" s="0"/>
      <c r="AMJ1235" s="0"/>
    </row>
    <row collapsed="false" customFormat="true" customHeight="false" hidden="false" ht="12.65" outlineLevel="0" r="1236" s="1">
      <c r="A1236" s="3" t="s">
        <v>1091</v>
      </c>
      <c r="B1236" s="3" t="s">
        <v>1107</v>
      </c>
      <c r="C1236" s="3" t="n">
        <v>1</v>
      </c>
      <c r="D1236" s="3" t="s">
        <v>10</v>
      </c>
      <c r="E1236" s="3" t="n">
        <v>6</v>
      </c>
      <c r="F1236" s="1" t="n">
        <f aca="false">COUNTA(G1236:AJ1236)</f>
        <v>1</v>
      </c>
      <c r="K1236" s="0"/>
      <c r="L1236" s="0"/>
      <c r="O1236" s="0"/>
      <c r="P1236" s="0"/>
      <c r="Q1236" s="0"/>
      <c r="R1236" s="0"/>
      <c r="S1236" s="0"/>
      <c r="T1236" s="0"/>
      <c r="V1236" s="0"/>
      <c r="W1236" s="0"/>
      <c r="X1236" s="0"/>
      <c r="AA1236" s="1" t="n">
        <f aca="false">COUNTIF($G1236:$X1236, "=Yes")</f>
        <v>0</v>
      </c>
      <c r="AMI1236" s="0"/>
      <c r="AMJ1236" s="0"/>
    </row>
    <row collapsed="false" customFormat="true" customHeight="false" hidden="false" ht="12.65" outlineLevel="0" r="1237" s="1">
      <c r="A1237" s="3"/>
      <c r="B1237" s="3"/>
      <c r="C1237" s="3"/>
      <c r="D1237" s="3"/>
      <c r="E1237" s="3"/>
      <c r="F1237" s="1" t="n">
        <f aca="false">COUNTA(G1237:AJ1237)</f>
        <v>0</v>
      </c>
      <c r="K1237" s="0"/>
      <c r="L1237" s="0"/>
      <c r="O1237" s="0"/>
      <c r="P1237" s="0"/>
      <c r="Q1237" s="0"/>
      <c r="R1237" s="0"/>
      <c r="S1237" s="0"/>
      <c r="T1237" s="0"/>
      <c r="V1237" s="0"/>
      <c r="W1237" s="0"/>
      <c r="X1237" s="0"/>
      <c r="AMI1237" s="0"/>
      <c r="AMJ1237" s="0"/>
    </row>
    <row collapsed="false" customFormat="true" customHeight="false" hidden="false" ht="12.65" outlineLevel="0" r="1238" s="1">
      <c r="A1238" s="3" t="s">
        <v>1091</v>
      </c>
      <c r="B1238" s="3" t="s">
        <v>1114</v>
      </c>
      <c r="C1238" s="3" t="n">
        <v>1</v>
      </c>
      <c r="D1238" s="3" t="n">
        <v>0</v>
      </c>
      <c r="E1238" s="3"/>
      <c r="F1238" s="1" t="n">
        <f aca="false">COUNTA(G1238:AJ1238)</f>
        <v>0</v>
      </c>
      <c r="K1238" s="0"/>
      <c r="L1238" s="0"/>
      <c r="O1238" s="0"/>
      <c r="P1238" s="0"/>
      <c r="Q1238" s="0"/>
      <c r="R1238" s="0"/>
      <c r="S1238" s="0"/>
      <c r="T1238" s="0"/>
      <c r="V1238" s="0"/>
      <c r="W1238" s="0"/>
      <c r="X1238" s="0"/>
      <c r="AMI1238" s="0"/>
      <c r="AMJ1238" s="0"/>
    </row>
    <row collapsed="false" customFormat="true" customHeight="false" hidden="false" ht="12.65" outlineLevel="0" r="1239" s="1">
      <c r="A1239" s="3" t="s">
        <v>1091</v>
      </c>
      <c r="B1239" s="3" t="s">
        <v>1114</v>
      </c>
      <c r="C1239" s="3" t="n">
        <v>1</v>
      </c>
      <c r="D1239" s="3" t="s">
        <v>8</v>
      </c>
      <c r="E1239" s="3" t="n">
        <v>1</v>
      </c>
      <c r="F1239" s="1" t="n">
        <f aca="false">COUNTA(G1239:AJ1239)</f>
        <v>2</v>
      </c>
      <c r="K1239" s="0"/>
      <c r="L1239" s="1" t="s">
        <v>1284</v>
      </c>
      <c r="O1239" s="0"/>
      <c r="P1239" s="0"/>
      <c r="Q1239" s="0"/>
      <c r="R1239" s="0"/>
      <c r="S1239" s="0"/>
      <c r="T1239" s="0"/>
      <c r="V1239" s="0"/>
      <c r="W1239" s="0"/>
      <c r="X1239" s="0"/>
      <c r="AA1239" s="1" t="n">
        <f aca="false">COUNTIF($G1239:$X1239, "=Yes")</f>
        <v>1</v>
      </c>
      <c r="AMI1239" s="0"/>
      <c r="AMJ1239" s="0"/>
    </row>
    <row collapsed="false" customFormat="true" customHeight="false" hidden="false" ht="12.65" outlineLevel="0" r="1240" s="1">
      <c r="A1240" s="3" t="s">
        <v>1091</v>
      </c>
      <c r="B1240" s="3" t="s">
        <v>1114</v>
      </c>
      <c r="C1240" s="3" t="n">
        <v>1</v>
      </c>
      <c r="D1240" s="3" t="s">
        <v>8</v>
      </c>
      <c r="E1240" s="3" t="n">
        <v>2</v>
      </c>
      <c r="F1240" s="1" t="n">
        <f aca="false">COUNTA(G1240:AJ1240)</f>
        <v>2</v>
      </c>
      <c r="K1240" s="0"/>
      <c r="L1240" s="1" t="s">
        <v>1284</v>
      </c>
      <c r="O1240" s="0"/>
      <c r="P1240" s="0"/>
      <c r="Q1240" s="0"/>
      <c r="R1240" s="0"/>
      <c r="S1240" s="0"/>
      <c r="T1240" s="0"/>
      <c r="V1240" s="0"/>
      <c r="W1240" s="0"/>
      <c r="X1240" s="0"/>
      <c r="AA1240" s="1" t="n">
        <f aca="false">COUNTIF($G1240:$X1240, "=Yes")</f>
        <v>1</v>
      </c>
      <c r="AMI1240" s="0"/>
      <c r="AMJ1240" s="0"/>
    </row>
    <row collapsed="false" customFormat="true" customHeight="false" hidden="false" ht="12.65" outlineLevel="0" r="1241" s="1">
      <c r="A1241" s="3" t="s">
        <v>1091</v>
      </c>
      <c r="B1241" s="3" t="s">
        <v>1114</v>
      </c>
      <c r="C1241" s="3" t="n">
        <v>1</v>
      </c>
      <c r="D1241" s="3" t="s">
        <v>8</v>
      </c>
      <c r="E1241" s="3" t="n">
        <v>3</v>
      </c>
      <c r="F1241" s="1" t="n">
        <f aca="false">COUNTA(G1241:AJ1241)</f>
        <v>1</v>
      </c>
      <c r="K1241" s="0"/>
      <c r="L1241" s="0"/>
      <c r="O1241" s="0"/>
      <c r="P1241" s="0"/>
      <c r="Q1241" s="0"/>
      <c r="R1241" s="0"/>
      <c r="S1241" s="0"/>
      <c r="T1241" s="0"/>
      <c r="V1241" s="0"/>
      <c r="W1241" s="0"/>
      <c r="X1241" s="0"/>
      <c r="AA1241" s="1" t="n">
        <f aca="false">COUNTIF($G1241:$X1241, "=Yes")</f>
        <v>0</v>
      </c>
      <c r="AMI1241" s="0"/>
      <c r="AMJ1241" s="0"/>
    </row>
    <row collapsed="false" customFormat="true" customHeight="false" hidden="false" ht="12.65" outlineLevel="0" r="1242" s="1">
      <c r="A1242" s="3" t="s">
        <v>1091</v>
      </c>
      <c r="B1242" s="3" t="s">
        <v>1114</v>
      </c>
      <c r="C1242" s="3" t="n">
        <v>1</v>
      </c>
      <c r="D1242" s="3" t="s">
        <v>8</v>
      </c>
      <c r="E1242" s="3" t="n">
        <v>4</v>
      </c>
      <c r="F1242" s="1" t="n">
        <f aca="false">COUNTA(G1242:AJ1242)</f>
        <v>2</v>
      </c>
      <c r="K1242" s="0"/>
      <c r="L1242" s="1" t="s">
        <v>1284</v>
      </c>
      <c r="O1242" s="0"/>
      <c r="P1242" s="0"/>
      <c r="Q1242" s="0"/>
      <c r="R1242" s="0"/>
      <c r="S1242" s="0"/>
      <c r="T1242" s="0"/>
      <c r="V1242" s="0"/>
      <c r="W1242" s="0"/>
      <c r="X1242" s="0"/>
      <c r="AA1242" s="1" t="n">
        <f aca="false">COUNTIF($G1242:$X1242, "=Yes")</f>
        <v>1</v>
      </c>
      <c r="AMI1242" s="0"/>
      <c r="AMJ1242" s="0"/>
    </row>
    <row collapsed="false" customFormat="true" customHeight="false" hidden="false" ht="12.65" outlineLevel="0" r="1243" s="1">
      <c r="A1243" s="3" t="s">
        <v>1091</v>
      </c>
      <c r="B1243" s="3" t="s">
        <v>1114</v>
      </c>
      <c r="C1243" s="3" t="n">
        <v>1</v>
      </c>
      <c r="D1243" s="3" t="s">
        <v>12</v>
      </c>
      <c r="E1243" s="3" t="n">
        <v>5</v>
      </c>
      <c r="F1243" s="1" t="n">
        <f aca="false">COUNTA(G1243:AJ1243)</f>
        <v>2</v>
      </c>
      <c r="K1243" s="0"/>
      <c r="L1243" s="1" t="s">
        <v>1284</v>
      </c>
      <c r="O1243" s="0"/>
      <c r="P1243" s="0"/>
      <c r="Q1243" s="0"/>
      <c r="R1243" s="0"/>
      <c r="S1243" s="0"/>
      <c r="T1243" s="0"/>
      <c r="V1243" s="0"/>
      <c r="W1243" s="0"/>
      <c r="X1243" s="0"/>
      <c r="AA1243" s="1" t="n">
        <f aca="false">COUNTIF($G1243:$X1243, "=Yes")</f>
        <v>1</v>
      </c>
      <c r="AMI1243" s="0"/>
      <c r="AMJ1243" s="0"/>
    </row>
    <row collapsed="false" customFormat="true" customHeight="false" hidden="false" ht="12.65" outlineLevel="0" r="1244" s="1">
      <c r="A1244" s="3" t="s">
        <v>1091</v>
      </c>
      <c r="B1244" s="3" t="s">
        <v>1114</v>
      </c>
      <c r="C1244" s="3" t="n">
        <v>1</v>
      </c>
      <c r="D1244" s="3" t="s">
        <v>10</v>
      </c>
      <c r="E1244" s="3" t="n">
        <v>6</v>
      </c>
      <c r="F1244" s="1" t="n">
        <f aca="false">COUNTA(G1244:AJ1244)</f>
        <v>2</v>
      </c>
      <c r="K1244" s="0"/>
      <c r="L1244" s="1" t="s">
        <v>1284</v>
      </c>
      <c r="O1244" s="0"/>
      <c r="P1244" s="0"/>
      <c r="Q1244" s="0"/>
      <c r="R1244" s="0"/>
      <c r="S1244" s="0"/>
      <c r="T1244" s="0"/>
      <c r="V1244" s="0"/>
      <c r="W1244" s="0"/>
      <c r="X1244" s="0"/>
      <c r="AA1244" s="1" t="n">
        <f aca="false">COUNTIF($G1244:$X1244, "=Yes")</f>
        <v>1</v>
      </c>
      <c r="AMI1244" s="0"/>
      <c r="AMJ1244" s="0"/>
    </row>
    <row collapsed="false" customFormat="true" customHeight="false" hidden="false" ht="12.65" outlineLevel="0" r="1245" s="1">
      <c r="A1245" s="3"/>
      <c r="B1245" s="3"/>
      <c r="C1245" s="3"/>
      <c r="D1245" s="3"/>
      <c r="E1245" s="3"/>
      <c r="F1245" s="1" t="n">
        <f aca="false">COUNTA(G1245:AJ1245)</f>
        <v>0</v>
      </c>
      <c r="K1245" s="0"/>
      <c r="L1245" s="0"/>
      <c r="O1245" s="0"/>
      <c r="P1245" s="0"/>
      <c r="Q1245" s="0"/>
      <c r="R1245" s="0"/>
      <c r="S1245" s="0"/>
      <c r="T1245" s="0"/>
      <c r="V1245" s="0"/>
      <c r="W1245" s="0"/>
      <c r="X1245" s="0"/>
      <c r="AMI1245" s="0"/>
      <c r="AMJ1245" s="0"/>
    </row>
    <row collapsed="false" customFormat="true" customHeight="false" hidden="false" ht="12.65" outlineLevel="0" r="1246" s="1">
      <c r="A1246" s="3" t="s">
        <v>1091</v>
      </c>
      <c r="B1246" s="3" t="s">
        <v>1121</v>
      </c>
      <c r="C1246" s="3" t="n">
        <v>3</v>
      </c>
      <c r="D1246" s="3" t="n">
        <v>0</v>
      </c>
      <c r="E1246" s="3"/>
      <c r="F1246" s="1" t="n">
        <f aca="false">COUNTA(G1246:AJ1246)</f>
        <v>0</v>
      </c>
      <c r="K1246" s="0"/>
      <c r="L1246" s="0"/>
      <c r="O1246" s="0"/>
      <c r="P1246" s="0"/>
      <c r="Q1246" s="0"/>
      <c r="R1246" s="0"/>
      <c r="S1246" s="0"/>
      <c r="T1246" s="0"/>
      <c r="V1246" s="0"/>
      <c r="W1246" s="0"/>
      <c r="X1246" s="0"/>
      <c r="AMI1246" s="0"/>
      <c r="AMJ1246" s="0"/>
    </row>
    <row collapsed="false" customFormat="true" customHeight="false" hidden="false" ht="12.65" outlineLevel="0" r="1247" s="1">
      <c r="A1247" s="3" t="s">
        <v>1091</v>
      </c>
      <c r="B1247" s="3" t="s">
        <v>1121</v>
      </c>
      <c r="C1247" s="3" t="n">
        <v>1</v>
      </c>
      <c r="D1247" s="3" t="s">
        <v>8</v>
      </c>
      <c r="E1247" s="3" t="n">
        <v>1</v>
      </c>
      <c r="F1247" s="1" t="n">
        <f aca="false">COUNTA(G1247:AJ1247)</f>
        <v>3</v>
      </c>
      <c r="K1247" s="1" t="s">
        <v>1284</v>
      </c>
      <c r="L1247" s="1" t="s">
        <v>1284</v>
      </c>
      <c r="O1247" s="0"/>
      <c r="P1247" s="0"/>
      <c r="Q1247" s="0"/>
      <c r="R1247" s="0"/>
      <c r="S1247" s="0"/>
      <c r="T1247" s="0"/>
      <c r="V1247" s="0"/>
      <c r="W1247" s="0"/>
      <c r="X1247" s="0"/>
      <c r="AA1247" s="1" t="n">
        <f aca="false">COUNTIF($G1247:$X1247, "=Yes")</f>
        <v>2</v>
      </c>
      <c r="AMI1247" s="0"/>
      <c r="AMJ1247" s="0"/>
    </row>
    <row collapsed="false" customFormat="true" customHeight="false" hidden="false" ht="12.65" outlineLevel="0" r="1248" s="1">
      <c r="A1248" s="3" t="s">
        <v>1091</v>
      </c>
      <c r="B1248" s="3" t="s">
        <v>1121</v>
      </c>
      <c r="C1248" s="3" t="n">
        <v>1</v>
      </c>
      <c r="D1248" s="3" t="s">
        <v>8</v>
      </c>
      <c r="E1248" s="3" t="n">
        <v>2</v>
      </c>
      <c r="F1248" s="1" t="n">
        <f aca="false">COUNTA(G1248:AJ1248)</f>
        <v>2</v>
      </c>
      <c r="K1248" s="0"/>
      <c r="L1248" s="1" t="s">
        <v>1284</v>
      </c>
      <c r="O1248" s="0"/>
      <c r="P1248" s="0"/>
      <c r="Q1248" s="0"/>
      <c r="R1248" s="0"/>
      <c r="S1248" s="0"/>
      <c r="T1248" s="0"/>
      <c r="V1248" s="0"/>
      <c r="W1248" s="0"/>
      <c r="X1248" s="0"/>
      <c r="AA1248" s="1" t="n">
        <f aca="false">COUNTIF($G1248:$X1248, "=Yes")</f>
        <v>1</v>
      </c>
      <c r="AMI1248" s="0"/>
      <c r="AMJ1248" s="0"/>
    </row>
    <row collapsed="false" customFormat="true" customHeight="false" hidden="false" ht="12.65" outlineLevel="0" r="1249" s="1">
      <c r="A1249" s="3" t="s">
        <v>1091</v>
      </c>
      <c r="B1249" s="3" t="s">
        <v>1121</v>
      </c>
      <c r="C1249" s="3" t="n">
        <v>1</v>
      </c>
      <c r="D1249" s="3" t="s">
        <v>12</v>
      </c>
      <c r="E1249" s="3" t="n">
        <v>3</v>
      </c>
      <c r="F1249" s="1" t="n">
        <f aca="false">COUNTA(G1249:AJ1249)</f>
        <v>2</v>
      </c>
      <c r="K1249" s="0"/>
      <c r="L1249" s="1" t="s">
        <v>1284</v>
      </c>
      <c r="O1249" s="0"/>
      <c r="P1249" s="0"/>
      <c r="Q1249" s="0"/>
      <c r="R1249" s="0"/>
      <c r="S1249" s="0"/>
      <c r="T1249" s="0"/>
      <c r="V1249" s="0"/>
      <c r="W1249" s="0"/>
      <c r="X1249" s="0"/>
      <c r="AA1249" s="1" t="n">
        <f aca="false">COUNTIF($G1249:$X1249, "=Yes")</f>
        <v>1</v>
      </c>
      <c r="AMI1249" s="0"/>
      <c r="AMJ1249" s="0"/>
    </row>
    <row collapsed="false" customFormat="true" customHeight="false" hidden="false" ht="12.65" outlineLevel="0" r="1250" s="1">
      <c r="A1250" s="3" t="s">
        <v>1091</v>
      </c>
      <c r="B1250" s="3" t="s">
        <v>1121</v>
      </c>
      <c r="C1250" s="3" t="n">
        <v>1</v>
      </c>
      <c r="D1250" s="3" t="s">
        <v>10</v>
      </c>
      <c r="E1250" s="3" t="n">
        <v>4</v>
      </c>
      <c r="F1250" s="1" t="n">
        <f aca="false">COUNTA(G1250:AJ1250)</f>
        <v>2</v>
      </c>
      <c r="K1250" s="0"/>
      <c r="L1250" s="1" t="s">
        <v>1284</v>
      </c>
      <c r="O1250" s="0"/>
      <c r="P1250" s="0"/>
      <c r="Q1250" s="0"/>
      <c r="R1250" s="0"/>
      <c r="S1250" s="0"/>
      <c r="T1250" s="0"/>
      <c r="V1250" s="0"/>
      <c r="W1250" s="0"/>
      <c r="X1250" s="0"/>
      <c r="AA1250" s="1" t="n">
        <f aca="false">COUNTIF($G1250:$X1250, "=Yes")</f>
        <v>1</v>
      </c>
      <c r="AMI1250" s="0"/>
      <c r="AMJ1250" s="0"/>
    </row>
    <row collapsed="false" customFormat="true" customHeight="false" hidden="false" ht="12.65" outlineLevel="0" r="1251" s="1">
      <c r="A1251" s="3"/>
      <c r="B1251" s="3"/>
      <c r="C1251" s="3"/>
      <c r="D1251" s="3"/>
      <c r="E1251" s="3"/>
      <c r="F1251" s="1" t="n">
        <f aca="false">COUNTA(G1251:AJ1251)</f>
        <v>0</v>
      </c>
      <c r="K1251" s="0"/>
      <c r="L1251" s="0"/>
      <c r="O1251" s="0"/>
      <c r="P1251" s="0"/>
      <c r="Q1251" s="0"/>
      <c r="R1251" s="0"/>
      <c r="S1251" s="0"/>
      <c r="T1251" s="0"/>
      <c r="V1251" s="0"/>
      <c r="W1251" s="0"/>
      <c r="X1251" s="0"/>
      <c r="AMI1251" s="0"/>
      <c r="AMJ1251" s="0"/>
    </row>
    <row collapsed="false" customFormat="true" customHeight="false" hidden="false" ht="12.65" outlineLevel="0" r="1252" s="1">
      <c r="A1252" s="3" t="s">
        <v>1091</v>
      </c>
      <c r="B1252" s="3" t="s">
        <v>1126</v>
      </c>
      <c r="C1252" s="3" t="n">
        <v>0</v>
      </c>
      <c r="D1252" s="3" t="n">
        <v>2</v>
      </c>
      <c r="E1252" s="3"/>
      <c r="F1252" s="1" t="n">
        <f aca="false">COUNTA(G1252:AJ1252)</f>
        <v>0</v>
      </c>
      <c r="K1252" s="0"/>
      <c r="L1252" s="0"/>
      <c r="O1252" s="0"/>
      <c r="P1252" s="0"/>
      <c r="Q1252" s="0"/>
      <c r="R1252" s="0"/>
      <c r="S1252" s="0"/>
      <c r="T1252" s="0"/>
      <c r="V1252" s="0"/>
      <c r="W1252" s="0"/>
      <c r="X1252" s="0"/>
      <c r="AMI1252" s="0"/>
      <c r="AMJ1252" s="0"/>
    </row>
    <row collapsed="false" customFormat="true" customHeight="false" hidden="false" ht="12.65" outlineLevel="0" r="1253" s="1">
      <c r="A1253" s="3" t="s">
        <v>1091</v>
      </c>
      <c r="B1253" s="3" t="s">
        <v>1126</v>
      </c>
      <c r="C1253" s="3" t="n">
        <v>2</v>
      </c>
      <c r="D1253" s="3" t="s">
        <v>8</v>
      </c>
      <c r="E1253" s="3" t="n">
        <v>1</v>
      </c>
      <c r="F1253" s="1" t="n">
        <f aca="false">COUNTA(G1253:AJ1253)</f>
        <v>3</v>
      </c>
      <c r="K1253" s="0"/>
      <c r="L1253" s="1" t="s">
        <v>1284</v>
      </c>
      <c r="O1253" s="0"/>
      <c r="P1253" s="0"/>
      <c r="Q1253" s="0"/>
      <c r="R1253" s="0" t="s">
        <v>1284</v>
      </c>
      <c r="S1253" s="0"/>
      <c r="T1253" s="0"/>
      <c r="V1253" s="0"/>
      <c r="W1253" s="0"/>
      <c r="X1253" s="0"/>
      <c r="AA1253" s="1" t="n">
        <f aca="false">COUNTIF($G1253:$X1253, "=Yes")</f>
        <v>2</v>
      </c>
      <c r="AMI1253" s="0"/>
      <c r="AMJ1253" s="0"/>
    </row>
    <row collapsed="false" customFormat="true" customHeight="false" hidden="false" ht="12.65" outlineLevel="0" r="1254" s="1">
      <c r="A1254" s="3" t="s">
        <v>1091</v>
      </c>
      <c r="B1254" s="3" t="s">
        <v>1126</v>
      </c>
      <c r="C1254" s="3" t="n">
        <v>2</v>
      </c>
      <c r="D1254" s="3" t="s">
        <v>8</v>
      </c>
      <c r="E1254" s="3" t="n">
        <v>2</v>
      </c>
      <c r="F1254" s="1" t="n">
        <f aca="false">COUNTA(G1254:AJ1254)</f>
        <v>3</v>
      </c>
      <c r="K1254" s="0"/>
      <c r="L1254" s="1" t="s">
        <v>1284</v>
      </c>
      <c r="O1254" s="0"/>
      <c r="P1254" s="0"/>
      <c r="Q1254" s="0"/>
      <c r="R1254" s="0" t="s">
        <v>1284</v>
      </c>
      <c r="S1254" s="0"/>
      <c r="T1254" s="0"/>
      <c r="V1254" s="0"/>
      <c r="W1254" s="0"/>
      <c r="X1254" s="0"/>
      <c r="AA1254" s="1" t="n">
        <f aca="false">COUNTIF($G1254:$X1254, "=Yes")</f>
        <v>2</v>
      </c>
      <c r="AMI1254" s="0"/>
      <c r="AMJ1254" s="0"/>
    </row>
    <row collapsed="false" customFormat="true" customHeight="false" hidden="false" ht="12.65" outlineLevel="0" r="1255" s="1">
      <c r="A1255" s="3" t="s">
        <v>1091</v>
      </c>
      <c r="B1255" s="3" t="s">
        <v>1126</v>
      </c>
      <c r="C1255" s="3" t="n">
        <v>2</v>
      </c>
      <c r="D1255" s="3" t="s">
        <v>12</v>
      </c>
      <c r="E1255" s="3" t="n">
        <v>3</v>
      </c>
      <c r="F1255" s="1" t="n">
        <f aca="false">COUNTA(G1255:AJ1255)</f>
        <v>2</v>
      </c>
      <c r="K1255" s="0"/>
      <c r="L1255" s="1" t="s">
        <v>1284</v>
      </c>
      <c r="O1255" s="0"/>
      <c r="P1255" s="0"/>
      <c r="Q1255" s="0"/>
      <c r="R1255" s="0"/>
      <c r="S1255" s="0"/>
      <c r="T1255" s="0"/>
      <c r="V1255" s="0"/>
      <c r="W1255" s="0"/>
      <c r="X1255" s="0"/>
      <c r="AA1255" s="1" t="n">
        <f aca="false">COUNTIF($G1255:$X1255, "=Yes")</f>
        <v>1</v>
      </c>
      <c r="AMI1255" s="0"/>
      <c r="AMJ1255" s="0"/>
    </row>
    <row collapsed="false" customFormat="true" customHeight="false" hidden="false" ht="12.65" outlineLevel="0" r="1256" s="1">
      <c r="A1256" s="3" t="s">
        <v>1091</v>
      </c>
      <c r="B1256" s="3" t="s">
        <v>1126</v>
      </c>
      <c r="C1256" s="3" t="n">
        <v>2</v>
      </c>
      <c r="D1256" s="3" t="s">
        <v>10</v>
      </c>
      <c r="E1256" s="3" t="n">
        <v>4</v>
      </c>
      <c r="F1256" s="1" t="n">
        <f aca="false">COUNTA(G1256:AJ1256)</f>
        <v>2</v>
      </c>
      <c r="K1256" s="0"/>
      <c r="L1256" s="1" t="s">
        <v>1284</v>
      </c>
      <c r="O1256" s="0"/>
      <c r="P1256" s="0"/>
      <c r="Q1256" s="0"/>
      <c r="R1256" s="0"/>
      <c r="S1256" s="0"/>
      <c r="T1256" s="0"/>
      <c r="V1256" s="0"/>
      <c r="W1256" s="0"/>
      <c r="X1256" s="0"/>
      <c r="AA1256" s="1" t="n">
        <f aca="false">COUNTIF($G1256:$X1256, "=Yes")</f>
        <v>1</v>
      </c>
      <c r="AMI1256" s="0"/>
      <c r="AMJ1256" s="0"/>
    </row>
    <row collapsed="false" customFormat="true" customHeight="false" hidden="false" ht="12.65" outlineLevel="0" r="1257" s="1">
      <c r="A1257" s="3"/>
      <c r="B1257" s="3"/>
      <c r="C1257" s="3"/>
      <c r="D1257" s="3"/>
      <c r="E1257" s="3"/>
      <c r="F1257" s="1" t="n">
        <f aca="false">COUNTA(G1257:AJ1257)</f>
        <v>0</v>
      </c>
      <c r="K1257" s="0"/>
      <c r="L1257" s="0"/>
      <c r="O1257" s="0"/>
      <c r="P1257" s="0"/>
      <c r="Q1257" s="0"/>
      <c r="R1257" s="0"/>
      <c r="S1257" s="0"/>
      <c r="T1257" s="0"/>
      <c r="V1257" s="0"/>
      <c r="W1257" s="0"/>
      <c r="X1257" s="0"/>
      <c r="AMI1257" s="0"/>
      <c r="AMJ1257" s="0"/>
    </row>
    <row collapsed="false" customFormat="true" customHeight="false" hidden="false" ht="12.65" outlineLevel="0" r="1258" s="1">
      <c r="A1258" s="3" t="s">
        <v>1091</v>
      </c>
      <c r="B1258" s="3" t="s">
        <v>1131</v>
      </c>
      <c r="C1258" s="3" t="n">
        <v>0</v>
      </c>
      <c r="D1258" s="3" t="n">
        <v>3</v>
      </c>
      <c r="E1258" s="3"/>
      <c r="F1258" s="1" t="n">
        <f aca="false">COUNTA(G1258:AJ1258)</f>
        <v>0</v>
      </c>
      <c r="K1258" s="0"/>
      <c r="L1258" s="0"/>
      <c r="O1258" s="0"/>
      <c r="P1258" s="0"/>
      <c r="Q1258" s="0"/>
      <c r="R1258" s="0"/>
      <c r="S1258" s="0"/>
      <c r="T1258" s="0"/>
      <c r="V1258" s="0"/>
      <c r="W1258" s="0"/>
      <c r="X1258" s="0"/>
      <c r="AMI1258" s="0"/>
      <c r="AMJ1258" s="0"/>
    </row>
    <row collapsed="false" customFormat="true" customHeight="false" hidden="false" ht="12.65" outlineLevel="0" r="1259" s="1">
      <c r="A1259" s="3" t="s">
        <v>1091</v>
      </c>
      <c r="B1259" s="3" t="s">
        <v>1131</v>
      </c>
      <c r="C1259" s="3" t="n">
        <v>2</v>
      </c>
      <c r="D1259" s="3" t="s">
        <v>8</v>
      </c>
      <c r="E1259" s="3" t="n">
        <v>1</v>
      </c>
      <c r="F1259" s="1" t="n">
        <f aca="false">COUNTA(G1259:AJ1259)</f>
        <v>2</v>
      </c>
      <c r="K1259" s="0"/>
      <c r="L1259" s="1" t="s">
        <v>1284</v>
      </c>
      <c r="O1259" s="0"/>
      <c r="P1259" s="0"/>
      <c r="Q1259" s="0"/>
      <c r="R1259" s="0"/>
      <c r="S1259" s="0"/>
      <c r="T1259" s="0"/>
      <c r="V1259" s="0"/>
      <c r="W1259" s="0"/>
      <c r="X1259" s="0"/>
      <c r="AA1259" s="1" t="n">
        <f aca="false">COUNTIF($G1259:$X1259, "=Yes")</f>
        <v>1</v>
      </c>
      <c r="AMI1259" s="0"/>
      <c r="AMJ1259" s="0"/>
    </row>
    <row collapsed="false" customFormat="true" customHeight="false" hidden="false" ht="12.65" outlineLevel="0" r="1260" s="1">
      <c r="A1260" s="3" t="s">
        <v>1091</v>
      </c>
      <c r="B1260" s="3" t="s">
        <v>1131</v>
      </c>
      <c r="C1260" s="3" t="n">
        <v>2</v>
      </c>
      <c r="D1260" s="3" t="s">
        <v>8</v>
      </c>
      <c r="E1260" s="3" t="n">
        <v>2</v>
      </c>
      <c r="F1260" s="1" t="n">
        <f aca="false">COUNTA(G1260:AJ1260)</f>
        <v>2</v>
      </c>
      <c r="K1260" s="0"/>
      <c r="L1260" s="1" t="s">
        <v>1284</v>
      </c>
      <c r="O1260" s="0"/>
      <c r="P1260" s="0"/>
      <c r="Q1260" s="0"/>
      <c r="R1260" s="0"/>
      <c r="S1260" s="0"/>
      <c r="T1260" s="0"/>
      <c r="V1260" s="0"/>
      <c r="W1260" s="0"/>
      <c r="X1260" s="0"/>
      <c r="AA1260" s="1" t="n">
        <f aca="false">COUNTIF($G1260:$X1260, "=Yes")</f>
        <v>1</v>
      </c>
      <c r="AMI1260" s="0"/>
      <c r="AMJ1260" s="0"/>
    </row>
    <row collapsed="false" customFormat="true" customHeight="false" hidden="false" ht="12.65" outlineLevel="0" r="1261" s="1">
      <c r="A1261" s="3" t="s">
        <v>1091</v>
      </c>
      <c r="B1261" s="3" t="s">
        <v>1131</v>
      </c>
      <c r="C1261" s="3" t="n">
        <v>2</v>
      </c>
      <c r="D1261" s="3" t="s">
        <v>10</v>
      </c>
      <c r="E1261" s="3" t="n">
        <v>3</v>
      </c>
      <c r="F1261" s="1" t="n">
        <f aca="false">COUNTA(G1261:AJ1261)</f>
        <v>2</v>
      </c>
      <c r="K1261" s="0"/>
      <c r="L1261" s="1" t="s">
        <v>1284</v>
      </c>
      <c r="O1261" s="0"/>
      <c r="P1261" s="0"/>
      <c r="Q1261" s="0"/>
      <c r="R1261" s="0"/>
      <c r="S1261" s="0"/>
      <c r="T1261" s="0"/>
      <c r="V1261" s="0"/>
      <c r="W1261" s="0"/>
      <c r="X1261" s="0"/>
      <c r="AA1261" s="1" t="n">
        <f aca="false">COUNTIF($G1261:$X1261, "=Yes")</f>
        <v>1</v>
      </c>
      <c r="AMI1261" s="0"/>
      <c r="AMJ1261" s="0"/>
    </row>
    <row collapsed="false" customFormat="true" customHeight="false" hidden="false" ht="12.65" outlineLevel="0" r="1262" s="1">
      <c r="A1262" s="3"/>
      <c r="B1262" s="3"/>
      <c r="C1262" s="3"/>
      <c r="D1262" s="3"/>
      <c r="E1262" s="3"/>
      <c r="F1262" s="1" t="n">
        <f aca="false">COUNTA(G1262:AJ1262)</f>
        <v>0</v>
      </c>
      <c r="K1262" s="0"/>
      <c r="L1262" s="0"/>
      <c r="O1262" s="0"/>
      <c r="P1262" s="0"/>
      <c r="Q1262" s="0"/>
      <c r="R1262" s="0"/>
      <c r="S1262" s="0"/>
      <c r="T1262" s="0"/>
      <c r="V1262" s="0"/>
      <c r="W1262" s="0"/>
      <c r="X1262" s="0"/>
      <c r="AMI1262" s="0"/>
      <c r="AMJ1262" s="0"/>
    </row>
    <row collapsed="false" customFormat="true" customHeight="false" hidden="false" ht="12.65" outlineLevel="0" r="1263" s="1">
      <c r="A1263" s="3" t="s">
        <v>1091</v>
      </c>
      <c r="B1263" s="3" t="s">
        <v>1135</v>
      </c>
      <c r="C1263" s="3" t="n">
        <v>0</v>
      </c>
      <c r="D1263" s="3" t="n">
        <v>2</v>
      </c>
      <c r="E1263" s="3"/>
      <c r="F1263" s="1" t="n">
        <f aca="false">COUNTA(G1263:AJ1263)</f>
        <v>0</v>
      </c>
      <c r="K1263" s="0"/>
      <c r="L1263" s="0"/>
      <c r="O1263" s="0"/>
      <c r="P1263" s="0"/>
      <c r="Q1263" s="0"/>
      <c r="R1263" s="0"/>
      <c r="S1263" s="0"/>
      <c r="T1263" s="0"/>
      <c r="V1263" s="0"/>
      <c r="W1263" s="0"/>
      <c r="X1263" s="0"/>
      <c r="AMI1263" s="0"/>
      <c r="AMJ1263" s="0"/>
    </row>
    <row collapsed="false" customFormat="true" customHeight="false" hidden="false" ht="12.65" outlineLevel="0" r="1264" s="1">
      <c r="A1264" s="3" t="s">
        <v>1091</v>
      </c>
      <c r="B1264" s="3" t="s">
        <v>1135</v>
      </c>
      <c r="C1264" s="3" t="n">
        <v>2</v>
      </c>
      <c r="D1264" s="3" t="s">
        <v>8</v>
      </c>
      <c r="E1264" s="3" t="n">
        <v>1</v>
      </c>
      <c r="F1264" s="1" t="n">
        <f aca="false">COUNTA(G1264:AJ1264)</f>
        <v>3</v>
      </c>
      <c r="K1264" s="0"/>
      <c r="L1264" s="1" t="s">
        <v>1284</v>
      </c>
      <c r="O1264" s="0"/>
      <c r="P1264" s="0"/>
      <c r="Q1264" s="0"/>
      <c r="R1264" s="0"/>
      <c r="S1264" s="0"/>
      <c r="T1264" s="0"/>
      <c r="U1264" s="1" t="s">
        <v>1284</v>
      </c>
      <c r="V1264" s="0"/>
      <c r="W1264" s="0"/>
      <c r="X1264" s="0"/>
      <c r="AA1264" s="1" t="n">
        <f aca="false">COUNTIF($G1264:$X1264, "=Yes")</f>
        <v>2</v>
      </c>
      <c r="AMI1264" s="0"/>
      <c r="AMJ1264" s="0"/>
    </row>
    <row collapsed="false" customFormat="true" customHeight="false" hidden="false" ht="12.65" outlineLevel="0" r="1265" s="1">
      <c r="A1265" s="3" t="s">
        <v>1091</v>
      </c>
      <c r="B1265" s="3" t="s">
        <v>1135</v>
      </c>
      <c r="C1265" s="3" t="n">
        <v>2</v>
      </c>
      <c r="D1265" s="3" t="s">
        <v>8</v>
      </c>
      <c r="E1265" s="3" t="n">
        <v>2</v>
      </c>
      <c r="F1265" s="1" t="n">
        <f aca="false">COUNTA(G1265:AJ1265)</f>
        <v>2</v>
      </c>
      <c r="K1265" s="0"/>
      <c r="L1265" s="1" t="s">
        <v>1284</v>
      </c>
      <c r="O1265" s="0"/>
      <c r="P1265" s="0"/>
      <c r="Q1265" s="0"/>
      <c r="R1265" s="0"/>
      <c r="S1265" s="0"/>
      <c r="T1265" s="0"/>
      <c r="V1265" s="0"/>
      <c r="W1265" s="0"/>
      <c r="X1265" s="0"/>
      <c r="AA1265" s="1" t="n">
        <f aca="false">COUNTIF($G1265:$X1265, "=Yes")</f>
        <v>1</v>
      </c>
      <c r="AMI1265" s="0"/>
      <c r="AMJ1265" s="0"/>
    </row>
    <row collapsed="false" customFormat="true" customHeight="false" hidden="false" ht="12.65" outlineLevel="0" r="1266" s="1">
      <c r="A1266" s="3" t="s">
        <v>1091</v>
      </c>
      <c r="B1266" s="3" t="s">
        <v>1135</v>
      </c>
      <c r="C1266" s="3" t="n">
        <v>2</v>
      </c>
      <c r="D1266" s="3" t="s">
        <v>10</v>
      </c>
      <c r="E1266" s="3" t="n">
        <v>3</v>
      </c>
      <c r="F1266" s="1" t="n">
        <f aca="false">COUNTA(G1266:AJ1266)</f>
        <v>1</v>
      </c>
      <c r="K1266" s="0"/>
      <c r="L1266" s="0"/>
      <c r="O1266" s="0"/>
      <c r="P1266" s="0"/>
      <c r="Q1266" s="0"/>
      <c r="R1266" s="0"/>
      <c r="S1266" s="0"/>
      <c r="T1266" s="0"/>
      <c r="V1266" s="0"/>
      <c r="W1266" s="0"/>
      <c r="X1266" s="0"/>
      <c r="AA1266" s="1" t="n">
        <f aca="false">COUNTIF($G1266:$X1266, "=Yes")</f>
        <v>0</v>
      </c>
      <c r="AMI1266" s="0"/>
      <c r="AMJ1266" s="0"/>
    </row>
    <row collapsed="false" customFormat="true" customHeight="false" hidden="false" ht="12.65" outlineLevel="0" r="1267" s="1">
      <c r="A1267" s="3"/>
      <c r="B1267" s="3"/>
      <c r="C1267" s="3"/>
      <c r="D1267" s="3"/>
      <c r="E1267" s="3"/>
      <c r="F1267" s="1" t="n">
        <f aca="false">COUNTA(G1267:AJ1267)</f>
        <v>0</v>
      </c>
      <c r="K1267" s="0"/>
      <c r="L1267" s="0"/>
      <c r="O1267" s="0"/>
      <c r="P1267" s="0"/>
      <c r="Q1267" s="0"/>
      <c r="R1267" s="0"/>
      <c r="S1267" s="0"/>
      <c r="T1267" s="0"/>
      <c r="V1267" s="0"/>
      <c r="W1267" s="0"/>
      <c r="X1267" s="0"/>
      <c r="AMI1267" s="0"/>
      <c r="AMJ1267" s="0"/>
    </row>
    <row collapsed="false" customFormat="true" customHeight="false" hidden="false" ht="12.65" outlineLevel="0" r="1268" s="1">
      <c r="A1268" s="3" t="s">
        <v>1091</v>
      </c>
      <c r="B1268" s="3" t="s">
        <v>1139</v>
      </c>
      <c r="C1268" s="3" t="n">
        <v>0</v>
      </c>
      <c r="D1268" s="3" t="n">
        <v>2</v>
      </c>
      <c r="E1268" s="3"/>
      <c r="F1268" s="1" t="n">
        <f aca="false">COUNTA(G1268:AJ1268)</f>
        <v>0</v>
      </c>
      <c r="K1268" s="0"/>
      <c r="L1268" s="0"/>
      <c r="O1268" s="0"/>
      <c r="P1268" s="0"/>
      <c r="Q1268" s="0"/>
      <c r="R1268" s="0"/>
      <c r="S1268" s="0"/>
      <c r="T1268" s="0"/>
      <c r="V1268" s="0"/>
      <c r="W1268" s="0"/>
      <c r="X1268" s="0"/>
      <c r="AMI1268" s="0"/>
      <c r="AMJ1268" s="0"/>
    </row>
    <row collapsed="false" customFormat="true" customHeight="false" hidden="false" ht="12.65" outlineLevel="0" r="1269" s="1">
      <c r="A1269" s="3" t="s">
        <v>1091</v>
      </c>
      <c r="B1269" s="3" t="s">
        <v>1139</v>
      </c>
      <c r="C1269" s="3" t="n">
        <v>2</v>
      </c>
      <c r="D1269" s="3" t="s">
        <v>8</v>
      </c>
      <c r="E1269" s="3" t="n">
        <v>1</v>
      </c>
      <c r="F1269" s="1" t="n">
        <f aca="false">COUNTA(G1269:AJ1269)</f>
        <v>1</v>
      </c>
      <c r="K1269" s="0"/>
      <c r="L1269" s="0"/>
      <c r="O1269" s="0"/>
      <c r="P1269" s="0"/>
      <c r="Q1269" s="0"/>
      <c r="R1269" s="0"/>
      <c r="S1269" s="0"/>
      <c r="T1269" s="0"/>
      <c r="V1269" s="0"/>
      <c r="W1269" s="0"/>
      <c r="X1269" s="0"/>
      <c r="AA1269" s="1" t="n">
        <f aca="false">COUNTIF($G1269:$X1269, "=Yes")</f>
        <v>0</v>
      </c>
      <c r="AMI1269" s="0"/>
      <c r="AMJ1269" s="0"/>
    </row>
    <row collapsed="false" customFormat="true" customHeight="false" hidden="false" ht="12.65" outlineLevel="0" r="1270" s="1">
      <c r="A1270" s="3" t="s">
        <v>1091</v>
      </c>
      <c r="B1270" s="3" t="s">
        <v>1139</v>
      </c>
      <c r="C1270" s="3" t="n">
        <v>2</v>
      </c>
      <c r="D1270" s="3" t="s">
        <v>8</v>
      </c>
      <c r="E1270" s="3" t="n">
        <v>2</v>
      </c>
      <c r="F1270" s="1" t="n">
        <f aca="false">COUNTA(G1270:AJ1270)</f>
        <v>2</v>
      </c>
      <c r="K1270" s="0"/>
      <c r="L1270" s="0"/>
      <c r="O1270" s="0"/>
      <c r="P1270" s="0"/>
      <c r="Q1270" s="0"/>
      <c r="R1270" s="0" t="s">
        <v>1284</v>
      </c>
      <c r="S1270" s="0"/>
      <c r="T1270" s="0"/>
      <c r="V1270" s="0"/>
      <c r="W1270" s="0"/>
      <c r="X1270" s="0"/>
      <c r="AA1270" s="1" t="n">
        <f aca="false">COUNTIF($G1270:$X1270, "=Yes")</f>
        <v>1</v>
      </c>
      <c r="AMI1270" s="0"/>
      <c r="AMJ1270" s="0"/>
    </row>
    <row collapsed="false" customFormat="true" customHeight="false" hidden="false" ht="12.65" outlineLevel="0" r="1271" s="1">
      <c r="A1271" s="3" t="s">
        <v>1091</v>
      </c>
      <c r="B1271" s="3" t="s">
        <v>1139</v>
      </c>
      <c r="C1271" s="3" t="n">
        <v>2</v>
      </c>
      <c r="D1271" s="3" t="s">
        <v>8</v>
      </c>
      <c r="E1271" s="3" t="n">
        <v>3</v>
      </c>
      <c r="F1271" s="1" t="n">
        <f aca="false">COUNTA(G1271:AJ1271)</f>
        <v>1</v>
      </c>
      <c r="K1271" s="0"/>
      <c r="L1271" s="0"/>
      <c r="O1271" s="0"/>
      <c r="P1271" s="0"/>
      <c r="Q1271" s="0"/>
      <c r="R1271" s="0"/>
      <c r="S1271" s="0"/>
      <c r="T1271" s="0"/>
      <c r="V1271" s="0"/>
      <c r="W1271" s="0"/>
      <c r="X1271" s="0"/>
      <c r="AA1271" s="1" t="n">
        <f aca="false">COUNTIF($G1271:$X1271, "=Yes")</f>
        <v>0</v>
      </c>
      <c r="AMI1271" s="0"/>
      <c r="AMJ1271" s="0"/>
    </row>
    <row collapsed="false" customFormat="true" customHeight="false" hidden="false" ht="12.65" outlineLevel="0" r="1272" s="1">
      <c r="A1272" s="3" t="s">
        <v>1091</v>
      </c>
      <c r="B1272" s="3" t="s">
        <v>1139</v>
      </c>
      <c r="C1272" s="3" t="n">
        <v>2</v>
      </c>
      <c r="D1272" s="3" t="s">
        <v>12</v>
      </c>
      <c r="E1272" s="3" t="n">
        <v>4</v>
      </c>
      <c r="F1272" s="1" t="n">
        <f aca="false">COUNTA(G1272:AJ1272)</f>
        <v>2</v>
      </c>
      <c r="K1272" s="1" t="s">
        <v>1284</v>
      </c>
      <c r="L1272" s="0"/>
      <c r="O1272" s="0"/>
      <c r="P1272" s="0"/>
      <c r="Q1272" s="0"/>
      <c r="R1272" s="0"/>
      <c r="S1272" s="0"/>
      <c r="T1272" s="0"/>
      <c r="V1272" s="0"/>
      <c r="W1272" s="0"/>
      <c r="X1272" s="0"/>
      <c r="AA1272" s="1" t="n">
        <f aca="false">COUNTIF($G1272:$X1272, "=Yes")</f>
        <v>1</v>
      </c>
      <c r="AMI1272" s="0"/>
      <c r="AMJ1272" s="0"/>
    </row>
    <row collapsed="false" customFormat="true" customHeight="false" hidden="false" ht="12.65" outlineLevel="0" r="1273" s="1">
      <c r="A1273" s="3" t="s">
        <v>1091</v>
      </c>
      <c r="B1273" s="3" t="s">
        <v>1139</v>
      </c>
      <c r="C1273" s="3" t="n">
        <v>2</v>
      </c>
      <c r="D1273" s="3" t="s">
        <v>10</v>
      </c>
      <c r="E1273" s="3" t="n">
        <v>5</v>
      </c>
      <c r="F1273" s="1" t="n">
        <f aca="false">COUNTA(G1273:AJ1273)</f>
        <v>1</v>
      </c>
      <c r="K1273" s="0"/>
      <c r="L1273" s="0"/>
      <c r="O1273" s="0"/>
      <c r="P1273" s="0"/>
      <c r="Q1273" s="0"/>
      <c r="R1273" s="0"/>
      <c r="S1273" s="0"/>
      <c r="T1273" s="0"/>
      <c r="V1273" s="0"/>
      <c r="W1273" s="0"/>
      <c r="X1273" s="0"/>
      <c r="AA1273" s="1" t="n">
        <f aca="false">COUNTIF($G1273:$X1273, "=Yes")</f>
        <v>0</v>
      </c>
      <c r="AMI1273" s="0"/>
      <c r="AMJ1273" s="0"/>
    </row>
    <row collapsed="false" customFormat="true" customHeight="false" hidden="false" ht="12.65" outlineLevel="0" r="1274" s="1">
      <c r="A1274" s="3"/>
      <c r="B1274" s="3"/>
      <c r="C1274" s="3"/>
      <c r="D1274" s="3"/>
      <c r="E1274" s="3"/>
      <c r="F1274" s="1" t="n">
        <f aca="false">COUNTA(G1274:AJ1274)</f>
        <v>0</v>
      </c>
      <c r="K1274" s="0"/>
      <c r="L1274" s="0"/>
      <c r="O1274" s="0"/>
      <c r="P1274" s="0"/>
      <c r="Q1274" s="0"/>
      <c r="R1274" s="0"/>
      <c r="S1274" s="0"/>
      <c r="T1274" s="0"/>
      <c r="V1274" s="0"/>
      <c r="W1274" s="0"/>
      <c r="X1274" s="0"/>
      <c r="AMI1274" s="0"/>
      <c r="AMJ1274" s="0"/>
    </row>
    <row collapsed="false" customFormat="true" customHeight="false" hidden="false" ht="12.65" outlineLevel="0" r="1275" s="1">
      <c r="A1275" s="3" t="s">
        <v>1091</v>
      </c>
      <c r="B1275" s="3" t="s">
        <v>1145</v>
      </c>
      <c r="C1275" s="3" t="n">
        <v>0</v>
      </c>
      <c r="D1275" s="3" t="n">
        <v>0</v>
      </c>
      <c r="E1275" s="3"/>
      <c r="F1275" s="1" t="n">
        <f aca="false">COUNTA(G1275:AJ1275)</f>
        <v>0</v>
      </c>
      <c r="K1275" s="0"/>
      <c r="L1275" s="0"/>
      <c r="O1275" s="0"/>
      <c r="P1275" s="0"/>
      <c r="Q1275" s="0"/>
      <c r="R1275" s="0"/>
      <c r="S1275" s="0"/>
      <c r="T1275" s="0"/>
      <c r="V1275" s="0"/>
      <c r="W1275" s="0"/>
      <c r="X1275" s="0"/>
      <c r="AMI1275" s="0"/>
      <c r="AMJ1275" s="0"/>
    </row>
    <row collapsed="false" customFormat="true" customHeight="false" hidden="false" ht="12.65" outlineLevel="0" r="1276" s="1">
      <c r="A1276" s="3" t="s">
        <v>1091</v>
      </c>
      <c r="B1276" s="3" t="s">
        <v>1145</v>
      </c>
      <c r="C1276" s="3" t="n">
        <v>3</v>
      </c>
      <c r="D1276" s="3" t="s">
        <v>8</v>
      </c>
      <c r="E1276" s="3" t="n">
        <v>1</v>
      </c>
      <c r="F1276" s="1" t="n">
        <f aca="false">COUNTA(G1276:AJ1276)</f>
        <v>2</v>
      </c>
      <c r="K1276" s="0"/>
      <c r="L1276" s="1" t="s">
        <v>1284</v>
      </c>
      <c r="O1276" s="0"/>
      <c r="P1276" s="0"/>
      <c r="Q1276" s="0"/>
      <c r="R1276" s="0"/>
      <c r="S1276" s="0"/>
      <c r="T1276" s="0"/>
      <c r="V1276" s="0"/>
      <c r="W1276" s="0"/>
      <c r="X1276" s="0"/>
      <c r="AA1276" s="1" t="n">
        <f aca="false">COUNTIF($G1276:$X1276, "=Yes")</f>
        <v>1</v>
      </c>
      <c r="AMI1276" s="0"/>
      <c r="AMJ1276" s="0"/>
    </row>
    <row collapsed="false" customFormat="true" customHeight="false" hidden="false" ht="12.65" outlineLevel="0" r="1277" s="1">
      <c r="A1277" s="3" t="s">
        <v>1091</v>
      </c>
      <c r="B1277" s="3" t="s">
        <v>1145</v>
      </c>
      <c r="C1277" s="3" t="n">
        <v>3</v>
      </c>
      <c r="D1277" s="3" t="s">
        <v>8</v>
      </c>
      <c r="E1277" s="3" t="n">
        <v>2</v>
      </c>
      <c r="F1277" s="1" t="n">
        <f aca="false">COUNTA(G1277:AJ1277)</f>
        <v>2</v>
      </c>
      <c r="K1277" s="0"/>
      <c r="L1277" s="1" t="s">
        <v>1284</v>
      </c>
      <c r="O1277" s="0"/>
      <c r="P1277" s="0"/>
      <c r="Q1277" s="0"/>
      <c r="R1277" s="0"/>
      <c r="S1277" s="0"/>
      <c r="T1277" s="0"/>
      <c r="V1277" s="0"/>
      <c r="W1277" s="0"/>
      <c r="X1277" s="0"/>
      <c r="AA1277" s="1" t="n">
        <f aca="false">COUNTIF($G1277:$X1277, "=Yes")</f>
        <v>1</v>
      </c>
      <c r="AMI1277" s="0"/>
      <c r="AMJ1277" s="0"/>
    </row>
    <row collapsed="false" customFormat="true" customHeight="false" hidden="false" ht="12.65" outlineLevel="0" r="1278" s="1">
      <c r="A1278" s="3" t="s">
        <v>1091</v>
      </c>
      <c r="B1278" s="3" t="s">
        <v>1145</v>
      </c>
      <c r="C1278" s="3" t="n">
        <v>3</v>
      </c>
      <c r="D1278" s="3" t="s">
        <v>12</v>
      </c>
      <c r="E1278" s="3" t="n">
        <v>3</v>
      </c>
      <c r="F1278" s="1" t="n">
        <f aca="false">COUNTA(G1278:AJ1278)</f>
        <v>1</v>
      </c>
      <c r="K1278" s="0"/>
      <c r="L1278" s="0"/>
      <c r="O1278" s="0"/>
      <c r="P1278" s="0"/>
      <c r="Q1278" s="0"/>
      <c r="R1278" s="0"/>
      <c r="S1278" s="0"/>
      <c r="T1278" s="0"/>
      <c r="V1278" s="0"/>
      <c r="W1278" s="0"/>
      <c r="X1278" s="0"/>
      <c r="AA1278" s="1" t="n">
        <f aca="false">COUNTIF($G1278:$X1278, "=Yes")</f>
        <v>0</v>
      </c>
      <c r="AMI1278" s="0"/>
      <c r="AMJ1278" s="0"/>
    </row>
    <row collapsed="false" customFormat="true" customHeight="false" hidden="false" ht="12.65" outlineLevel="0" r="1279" s="1">
      <c r="A1279" s="3" t="s">
        <v>1091</v>
      </c>
      <c r="B1279" s="3" t="s">
        <v>1145</v>
      </c>
      <c r="C1279" s="3" t="n">
        <v>3</v>
      </c>
      <c r="D1279" s="3" t="s">
        <v>10</v>
      </c>
      <c r="E1279" s="3" t="n">
        <v>4</v>
      </c>
      <c r="F1279" s="1" t="n">
        <f aca="false">COUNTA(G1279:AJ1279)</f>
        <v>2</v>
      </c>
      <c r="K1279" s="0"/>
      <c r="L1279" s="1" t="s">
        <v>1284</v>
      </c>
      <c r="O1279" s="0"/>
      <c r="P1279" s="0"/>
      <c r="Q1279" s="0"/>
      <c r="R1279" s="0"/>
      <c r="S1279" s="0"/>
      <c r="T1279" s="0"/>
      <c r="V1279" s="0"/>
      <c r="W1279" s="0"/>
      <c r="X1279" s="0"/>
      <c r="AA1279" s="1" t="n">
        <f aca="false">COUNTIF($G1279:$X1279, "=Yes")</f>
        <v>1</v>
      </c>
      <c r="AMI1279" s="0"/>
      <c r="AMJ1279" s="0"/>
    </row>
    <row collapsed="false" customFormat="true" customHeight="false" hidden="false" ht="12.65" outlineLevel="0" r="1280" s="1">
      <c r="A1280" s="3"/>
      <c r="B1280" s="3"/>
      <c r="C1280" s="3"/>
      <c r="D1280" s="3"/>
      <c r="E1280" s="3"/>
      <c r="F1280" s="1" t="n">
        <f aca="false">COUNTA(G1280:AJ1280)</f>
        <v>0</v>
      </c>
      <c r="K1280" s="0"/>
      <c r="L1280" s="0"/>
      <c r="O1280" s="0"/>
      <c r="P1280" s="0"/>
      <c r="Q1280" s="0"/>
      <c r="R1280" s="0"/>
      <c r="S1280" s="0"/>
      <c r="T1280" s="0"/>
      <c r="V1280" s="0"/>
      <c r="W1280" s="0"/>
      <c r="X1280" s="0"/>
      <c r="AMI1280" s="0"/>
      <c r="AMJ1280" s="0"/>
    </row>
    <row collapsed="false" customFormat="true" customHeight="false" hidden="false" ht="12.65" outlineLevel="0" r="1281" s="1">
      <c r="A1281" s="3" t="s">
        <v>1150</v>
      </c>
      <c r="B1281" s="3" t="s">
        <v>1151</v>
      </c>
      <c r="C1281" s="3" t="n">
        <v>1</v>
      </c>
      <c r="D1281" s="3" t="n">
        <v>2</v>
      </c>
      <c r="E1281" s="3"/>
      <c r="F1281" s="1" t="n">
        <f aca="false">COUNTA(G1281:AJ1281)</f>
        <v>0</v>
      </c>
      <c r="K1281" s="0"/>
      <c r="L1281" s="0"/>
      <c r="O1281" s="0"/>
      <c r="P1281" s="0"/>
      <c r="Q1281" s="0"/>
      <c r="R1281" s="0"/>
      <c r="S1281" s="0"/>
      <c r="T1281" s="0"/>
      <c r="V1281" s="0"/>
      <c r="W1281" s="0"/>
      <c r="X1281" s="0"/>
      <c r="AMI1281" s="0"/>
      <c r="AMJ1281" s="0"/>
    </row>
    <row collapsed="false" customFormat="true" customHeight="false" hidden="false" ht="12.65" outlineLevel="0" r="1282" s="1">
      <c r="A1282" s="3" t="s">
        <v>1150</v>
      </c>
      <c r="B1282" s="3" t="s">
        <v>1151</v>
      </c>
      <c r="C1282" s="3" t="n">
        <v>1</v>
      </c>
      <c r="D1282" s="3" t="s">
        <v>8</v>
      </c>
      <c r="E1282" s="3" t="n">
        <v>1</v>
      </c>
      <c r="F1282" s="1" t="n">
        <f aca="false">COUNTA(G1282:AJ1282)</f>
        <v>5</v>
      </c>
      <c r="G1282" s="1" t="s">
        <v>1284</v>
      </c>
      <c r="H1282" s="1" t="s">
        <v>1284</v>
      </c>
      <c r="I1282" s="1" t="s">
        <v>1284</v>
      </c>
      <c r="K1282" s="0"/>
      <c r="L1282" s="0"/>
      <c r="O1282" s="0"/>
      <c r="P1282" s="0"/>
      <c r="Q1282" s="0"/>
      <c r="R1282" s="0"/>
      <c r="S1282" s="0"/>
      <c r="T1282" s="0"/>
      <c r="U1282" s="1" t="s">
        <v>1284</v>
      </c>
      <c r="V1282" s="0"/>
      <c r="W1282" s="0"/>
      <c r="X1282" s="0"/>
      <c r="AA1282" s="1" t="n">
        <f aca="false">COUNTIF($G1282:$X1282, "=Yes")</f>
        <v>4</v>
      </c>
      <c r="AMI1282" s="0"/>
      <c r="AMJ1282" s="0"/>
    </row>
    <row collapsed="false" customFormat="true" customHeight="false" hidden="false" ht="12.65" outlineLevel="0" r="1283" s="1">
      <c r="A1283" s="3" t="s">
        <v>1150</v>
      </c>
      <c r="B1283" s="3" t="s">
        <v>1151</v>
      </c>
      <c r="C1283" s="3" t="n">
        <v>1</v>
      </c>
      <c r="D1283" s="3" t="s">
        <v>8</v>
      </c>
      <c r="E1283" s="3" t="n">
        <v>2</v>
      </c>
      <c r="F1283" s="1" t="n">
        <f aca="false">COUNTA(G1283:AJ1283)</f>
        <v>4</v>
      </c>
      <c r="K1283" s="0"/>
      <c r="L1283" s="0"/>
      <c r="O1283" s="1" t="s">
        <v>1284</v>
      </c>
      <c r="P1283" s="1" t="s">
        <v>1284</v>
      </c>
      <c r="Q1283" s="0"/>
      <c r="R1283" s="0"/>
      <c r="S1283" s="0"/>
      <c r="T1283" s="0"/>
      <c r="V1283" s="0"/>
      <c r="W1283" s="1" t="s">
        <v>1284</v>
      </c>
      <c r="X1283" s="0"/>
      <c r="AA1283" s="1" t="n">
        <f aca="false">COUNTIF($G1283:$X1283, "=Yes")</f>
        <v>3</v>
      </c>
      <c r="AMI1283" s="0"/>
      <c r="AMJ1283" s="0"/>
    </row>
    <row collapsed="false" customFormat="true" customHeight="false" hidden="false" ht="12.65" outlineLevel="0" r="1284" s="1">
      <c r="A1284" s="3" t="s">
        <v>1150</v>
      </c>
      <c r="B1284" s="3" t="s">
        <v>1151</v>
      </c>
      <c r="C1284" s="3" t="n">
        <v>1</v>
      </c>
      <c r="D1284" s="3" t="s">
        <v>8</v>
      </c>
      <c r="E1284" s="3" t="n">
        <v>3</v>
      </c>
      <c r="F1284" s="1" t="n">
        <f aca="false">COUNTA(G1284:AJ1284)</f>
        <v>2</v>
      </c>
      <c r="K1284" s="0"/>
      <c r="L1284" s="0"/>
      <c r="O1284" s="0"/>
      <c r="P1284" s="0"/>
      <c r="Q1284" s="0"/>
      <c r="R1284" s="0"/>
      <c r="S1284" s="0"/>
      <c r="T1284" s="0"/>
      <c r="U1284" s="1" t="s">
        <v>1284</v>
      </c>
      <c r="V1284" s="0"/>
      <c r="W1284" s="0"/>
      <c r="X1284" s="0"/>
      <c r="AA1284" s="1" t="n">
        <f aca="false">COUNTIF($G1284:$X1284, "=Yes")</f>
        <v>1</v>
      </c>
      <c r="AMI1284" s="0"/>
      <c r="AMJ1284" s="0"/>
    </row>
    <row collapsed="false" customFormat="true" customHeight="false" hidden="false" ht="12.65" outlineLevel="0" r="1285" s="1">
      <c r="A1285" s="3" t="s">
        <v>1150</v>
      </c>
      <c r="B1285" s="3" t="s">
        <v>1151</v>
      </c>
      <c r="C1285" s="3" t="n">
        <v>1</v>
      </c>
      <c r="D1285" s="3" t="s">
        <v>10</v>
      </c>
      <c r="E1285" s="3" t="n">
        <v>4</v>
      </c>
      <c r="F1285" s="1" t="n">
        <f aca="false">COUNTA(G1285:AJ1285)</f>
        <v>1</v>
      </c>
      <c r="K1285" s="0"/>
      <c r="L1285" s="0"/>
      <c r="O1285" s="0"/>
      <c r="P1285" s="0"/>
      <c r="Q1285" s="0"/>
      <c r="R1285" s="0"/>
      <c r="S1285" s="0"/>
      <c r="T1285" s="0"/>
      <c r="V1285" s="0"/>
      <c r="W1285" s="0"/>
      <c r="X1285" s="0"/>
      <c r="AA1285" s="1" t="n">
        <f aca="false">COUNTIF($G1285:$X1285, "=Yes")</f>
        <v>0</v>
      </c>
      <c r="AMI1285" s="0"/>
      <c r="AMJ1285" s="0"/>
    </row>
    <row collapsed="false" customFormat="true" customHeight="false" hidden="false" ht="12.65" outlineLevel="0" r="1286" s="1">
      <c r="A1286" s="3" t="s">
        <v>1150</v>
      </c>
      <c r="B1286" s="3" t="s">
        <v>1151</v>
      </c>
      <c r="C1286" s="3" t="n">
        <v>1</v>
      </c>
      <c r="D1286" s="3" t="s">
        <v>12</v>
      </c>
      <c r="E1286" s="3" t="n">
        <v>5</v>
      </c>
      <c r="F1286" s="1" t="n">
        <f aca="false">COUNTA(G1286:AJ1286)</f>
        <v>2</v>
      </c>
      <c r="K1286" s="0"/>
      <c r="L1286" s="0"/>
      <c r="O1286" s="0"/>
      <c r="P1286" s="0"/>
      <c r="Q1286" s="0"/>
      <c r="R1286" s="0"/>
      <c r="S1286" s="0"/>
      <c r="T1286" s="0"/>
      <c r="U1286" s="1" t="s">
        <v>1285</v>
      </c>
      <c r="V1286" s="0"/>
      <c r="W1286" s="0"/>
      <c r="X1286" s="0"/>
      <c r="AA1286" s="1" t="n">
        <f aca="false">COUNTIF($G1286:$X1286, "=Yes")</f>
        <v>0</v>
      </c>
      <c r="AMI1286" s="0"/>
      <c r="AMJ1286" s="0"/>
    </row>
    <row collapsed="false" customFormat="true" customHeight="false" hidden="false" ht="12.65" outlineLevel="0" r="1287" s="1">
      <c r="A1287" s="3" t="s">
        <v>1150</v>
      </c>
      <c r="B1287" s="3" t="s">
        <v>1151</v>
      </c>
      <c r="C1287" s="3" t="n">
        <v>2</v>
      </c>
      <c r="D1287" s="3" t="s">
        <v>8</v>
      </c>
      <c r="E1287" s="3" t="n">
        <v>6</v>
      </c>
      <c r="F1287" s="1" t="n">
        <f aca="false">COUNTA(G1287:AJ1287)</f>
        <v>1</v>
      </c>
      <c r="K1287" s="0"/>
      <c r="L1287" s="0"/>
      <c r="O1287" s="0"/>
      <c r="P1287" s="0"/>
      <c r="Q1287" s="0"/>
      <c r="R1287" s="0"/>
      <c r="S1287" s="0"/>
      <c r="T1287" s="0"/>
      <c r="V1287" s="0"/>
      <c r="W1287" s="0"/>
      <c r="X1287" s="0"/>
      <c r="AA1287" s="1" t="n">
        <f aca="false">COUNTIF($G1287:$X1287, "=Yes")</f>
        <v>0</v>
      </c>
      <c r="AMI1287" s="0"/>
      <c r="AMJ1287" s="0"/>
    </row>
    <row collapsed="false" customFormat="true" customHeight="false" hidden="false" ht="12.65" outlineLevel="0" r="1288" s="1">
      <c r="A1288" s="3" t="s">
        <v>1150</v>
      </c>
      <c r="B1288" s="3" t="s">
        <v>1151</v>
      </c>
      <c r="C1288" s="3" t="n">
        <v>2</v>
      </c>
      <c r="D1288" s="3" t="s">
        <v>10</v>
      </c>
      <c r="E1288" s="3" t="n">
        <v>7</v>
      </c>
      <c r="F1288" s="1" t="n">
        <f aca="false">COUNTA(G1288:AJ1288)</f>
        <v>1</v>
      </c>
      <c r="K1288" s="0"/>
      <c r="L1288" s="0"/>
      <c r="O1288" s="0"/>
      <c r="P1288" s="0"/>
      <c r="Q1288" s="0"/>
      <c r="R1288" s="0"/>
      <c r="S1288" s="0"/>
      <c r="T1288" s="0"/>
      <c r="V1288" s="0"/>
      <c r="W1288" s="0"/>
      <c r="X1288" s="0"/>
      <c r="AA1288" s="1" t="n">
        <f aca="false">COUNTIF($G1288:$X1288, "=Yes")</f>
        <v>0</v>
      </c>
      <c r="AMI1288" s="0"/>
      <c r="AMJ1288" s="0"/>
    </row>
    <row collapsed="false" customFormat="true" customHeight="false" hidden="false" ht="12.65" outlineLevel="0" r="1289" s="1">
      <c r="A1289" s="3" t="s">
        <v>1150</v>
      </c>
      <c r="B1289" s="3" t="s">
        <v>1151</v>
      </c>
      <c r="C1289" s="3" t="n">
        <v>2</v>
      </c>
      <c r="D1289" s="3" t="s">
        <v>8</v>
      </c>
      <c r="E1289" s="3" t="n">
        <v>8</v>
      </c>
      <c r="F1289" s="1" t="n">
        <f aca="false">COUNTA(G1289:AJ1289)</f>
        <v>1</v>
      </c>
      <c r="K1289" s="0"/>
      <c r="L1289" s="0"/>
      <c r="O1289" s="0"/>
      <c r="P1289" s="0"/>
      <c r="Q1289" s="0"/>
      <c r="R1289" s="0"/>
      <c r="S1289" s="0"/>
      <c r="T1289" s="0"/>
      <c r="V1289" s="0"/>
      <c r="W1289" s="0"/>
      <c r="X1289" s="0"/>
      <c r="AA1289" s="1" t="n">
        <f aca="false">COUNTIF($G1289:$X1289, "=Yes")</f>
        <v>0</v>
      </c>
      <c r="AMI1289" s="0"/>
      <c r="AMJ1289" s="0"/>
    </row>
    <row collapsed="false" customFormat="true" customHeight="false" hidden="false" ht="12.65" outlineLevel="0" r="1290" s="1">
      <c r="A1290" s="3" t="s">
        <v>1150</v>
      </c>
      <c r="B1290" s="3" t="s">
        <v>1151</v>
      </c>
      <c r="C1290" s="3" t="n">
        <v>2</v>
      </c>
      <c r="D1290" s="3" t="s">
        <v>12</v>
      </c>
      <c r="E1290" s="3" t="n">
        <v>9</v>
      </c>
      <c r="F1290" s="1" t="n">
        <f aca="false">COUNTA(G1290:AJ1290)</f>
        <v>2</v>
      </c>
      <c r="K1290" s="0"/>
      <c r="L1290" s="0"/>
      <c r="O1290" s="0"/>
      <c r="P1290" s="0"/>
      <c r="Q1290" s="0"/>
      <c r="R1290" s="0"/>
      <c r="S1290" s="0"/>
      <c r="T1290" s="0"/>
      <c r="U1290" s="1" t="s">
        <v>1284</v>
      </c>
      <c r="V1290" s="0"/>
      <c r="W1290" s="0"/>
      <c r="X1290" s="0"/>
      <c r="AA1290" s="1" t="n">
        <f aca="false">COUNTIF($G1290:$X1290, "=Yes")</f>
        <v>1</v>
      </c>
      <c r="AMI1290" s="0"/>
      <c r="AMJ1290" s="0"/>
    </row>
    <row collapsed="false" customFormat="true" customHeight="false" hidden="false" ht="12.65" outlineLevel="0" r="1291" s="1">
      <c r="A1291" s="3"/>
      <c r="B1291" s="3"/>
      <c r="C1291" s="3"/>
      <c r="D1291" s="3"/>
      <c r="E1291" s="3"/>
      <c r="F1291" s="1" t="n">
        <f aca="false">COUNTA(G1291:AJ1291)</f>
        <v>0</v>
      </c>
      <c r="K1291" s="0"/>
      <c r="L1291" s="0"/>
      <c r="O1291" s="0"/>
      <c r="P1291" s="0"/>
      <c r="Q1291" s="0"/>
      <c r="R1291" s="0"/>
      <c r="S1291" s="0"/>
      <c r="T1291" s="0"/>
      <c r="V1291" s="0"/>
      <c r="W1291" s="0"/>
      <c r="X1291" s="0"/>
      <c r="AMI1291" s="0"/>
      <c r="AMJ1291" s="0"/>
    </row>
    <row collapsed="false" customFormat="true" customHeight="false" hidden="false" ht="12.65" outlineLevel="0" r="1292" s="1">
      <c r="A1292" s="3" t="s">
        <v>1150</v>
      </c>
      <c r="B1292" s="3" t="s">
        <v>1161</v>
      </c>
      <c r="C1292" s="3" t="n">
        <v>2</v>
      </c>
      <c r="D1292" s="3" t="n">
        <v>0</v>
      </c>
      <c r="E1292" s="3"/>
      <c r="F1292" s="1" t="n">
        <f aca="false">COUNTA(G1292:AJ1292)</f>
        <v>0</v>
      </c>
      <c r="K1292" s="0"/>
      <c r="L1292" s="0"/>
      <c r="O1292" s="0"/>
      <c r="P1292" s="0"/>
      <c r="Q1292" s="0"/>
      <c r="R1292" s="0"/>
      <c r="S1292" s="0"/>
      <c r="T1292" s="0"/>
      <c r="V1292" s="0"/>
      <c r="W1292" s="0"/>
      <c r="X1292" s="0"/>
      <c r="AMI1292" s="0"/>
      <c r="AMJ1292" s="0"/>
    </row>
    <row collapsed="false" customFormat="true" customHeight="false" hidden="false" ht="12.65" outlineLevel="0" r="1293" s="1">
      <c r="A1293" s="3" t="s">
        <v>1150</v>
      </c>
      <c r="B1293" s="3" t="s">
        <v>1161</v>
      </c>
      <c r="C1293" s="3" t="n">
        <v>1</v>
      </c>
      <c r="D1293" s="3" t="s">
        <v>10</v>
      </c>
      <c r="E1293" s="3" t="n">
        <v>1</v>
      </c>
      <c r="F1293" s="1" t="n">
        <f aca="false">COUNTA(G1293:AJ1293)</f>
        <v>2</v>
      </c>
      <c r="K1293" s="0"/>
      <c r="L1293" s="0"/>
      <c r="O1293" s="0"/>
      <c r="P1293" s="0"/>
      <c r="Q1293" s="0"/>
      <c r="R1293" s="0"/>
      <c r="S1293" s="0"/>
      <c r="T1293" s="0"/>
      <c r="U1293" s="1" t="s">
        <v>1284</v>
      </c>
      <c r="V1293" s="0"/>
      <c r="W1293" s="0"/>
      <c r="X1293" s="0"/>
      <c r="AA1293" s="1" t="n">
        <f aca="false">COUNTIF($G1293:$X1293, "=Yes")</f>
        <v>1</v>
      </c>
      <c r="AMI1293" s="0"/>
      <c r="AMJ1293" s="0"/>
    </row>
    <row collapsed="false" customFormat="true" customHeight="false" hidden="false" ht="12.65" outlineLevel="0" r="1294" s="1">
      <c r="A1294" s="3" t="s">
        <v>1150</v>
      </c>
      <c r="B1294" s="3" t="s">
        <v>1161</v>
      </c>
      <c r="C1294" s="3" t="n">
        <v>1</v>
      </c>
      <c r="D1294" s="3" t="s">
        <v>10</v>
      </c>
      <c r="E1294" s="3" t="n">
        <v>2</v>
      </c>
      <c r="F1294" s="1" t="n">
        <f aca="false">COUNTA(G1294:AJ1294)</f>
        <v>2</v>
      </c>
      <c r="J1294" s="1" t="s">
        <v>1284</v>
      </c>
      <c r="K1294" s="0"/>
      <c r="L1294" s="0"/>
      <c r="O1294" s="0"/>
      <c r="P1294" s="0"/>
      <c r="Q1294" s="0"/>
      <c r="R1294" s="0"/>
      <c r="S1294" s="0"/>
      <c r="T1294" s="0"/>
      <c r="V1294" s="0"/>
      <c r="W1294" s="0"/>
      <c r="X1294" s="0"/>
      <c r="AA1294" s="1" t="n">
        <f aca="false">COUNTIF($G1294:$X1294, "=Yes")</f>
        <v>1</v>
      </c>
      <c r="AMI1294" s="0"/>
      <c r="AMJ1294" s="0"/>
    </row>
    <row collapsed="false" customFormat="true" customHeight="false" hidden="false" ht="12.65" outlineLevel="0" r="1295" s="1">
      <c r="A1295" s="3" t="s">
        <v>1150</v>
      </c>
      <c r="B1295" s="3" t="s">
        <v>1161</v>
      </c>
      <c r="C1295" s="3" t="n">
        <v>1</v>
      </c>
      <c r="D1295" s="3" t="s">
        <v>10</v>
      </c>
      <c r="E1295" s="3" t="n">
        <v>3</v>
      </c>
      <c r="F1295" s="1" t="n">
        <f aca="false">COUNTA(G1295:AJ1295)</f>
        <v>2</v>
      </c>
      <c r="J1295" s="1" t="s">
        <v>1284</v>
      </c>
      <c r="K1295" s="0"/>
      <c r="L1295" s="0"/>
      <c r="O1295" s="0"/>
      <c r="P1295" s="0"/>
      <c r="Q1295" s="0"/>
      <c r="R1295" s="0"/>
      <c r="S1295" s="0"/>
      <c r="T1295" s="0"/>
      <c r="V1295" s="0"/>
      <c r="W1295" s="0"/>
      <c r="X1295" s="0"/>
      <c r="AA1295" s="1" t="n">
        <f aca="false">COUNTIF($G1295:$X1295, "=Yes")</f>
        <v>1</v>
      </c>
      <c r="AMI1295" s="0"/>
      <c r="AMJ1295" s="0"/>
    </row>
    <row collapsed="false" customFormat="true" customHeight="false" hidden="false" ht="12.65" outlineLevel="0" r="1296" s="1">
      <c r="A1296" s="3" t="s">
        <v>1150</v>
      </c>
      <c r="B1296" s="3" t="s">
        <v>1161</v>
      </c>
      <c r="C1296" s="3" t="n">
        <v>1</v>
      </c>
      <c r="D1296" s="3" t="s">
        <v>12</v>
      </c>
      <c r="E1296" s="3" t="n">
        <v>4</v>
      </c>
      <c r="F1296" s="1" t="n">
        <f aca="false">COUNTA(G1296:AJ1296)</f>
        <v>2</v>
      </c>
      <c r="K1296" s="0"/>
      <c r="L1296" s="0"/>
      <c r="O1296" s="0"/>
      <c r="P1296" s="0"/>
      <c r="Q1296" s="0"/>
      <c r="R1296" s="0"/>
      <c r="S1296" s="0"/>
      <c r="T1296" s="0"/>
      <c r="U1296" s="1" t="s">
        <v>1284</v>
      </c>
      <c r="V1296" s="0"/>
      <c r="W1296" s="0"/>
      <c r="X1296" s="0"/>
      <c r="AA1296" s="1" t="n">
        <f aca="false">COUNTIF($G1296:$X1296, "=Yes")</f>
        <v>1</v>
      </c>
      <c r="AMI1296" s="0"/>
      <c r="AMJ1296" s="0"/>
    </row>
    <row collapsed="false" customFormat="true" customHeight="false" hidden="false" ht="12.65" outlineLevel="0" r="1297" s="1">
      <c r="A1297" s="3" t="s">
        <v>1150</v>
      </c>
      <c r="B1297" s="3" t="s">
        <v>1161</v>
      </c>
      <c r="C1297" s="3" t="n">
        <v>1</v>
      </c>
      <c r="D1297" s="3" t="s">
        <v>10</v>
      </c>
      <c r="E1297" s="3" t="n">
        <v>5</v>
      </c>
      <c r="F1297" s="1" t="n">
        <f aca="false">COUNTA(G1297:AJ1297)</f>
        <v>1</v>
      </c>
      <c r="K1297" s="0"/>
      <c r="L1297" s="0"/>
      <c r="O1297" s="0"/>
      <c r="P1297" s="0"/>
      <c r="Q1297" s="0"/>
      <c r="R1297" s="0"/>
      <c r="S1297" s="0"/>
      <c r="T1297" s="0"/>
      <c r="V1297" s="0"/>
      <c r="W1297" s="0"/>
      <c r="X1297" s="0"/>
      <c r="AA1297" s="1" t="n">
        <f aca="false">COUNTIF($G1297:$X1297, "=Yes")</f>
        <v>0</v>
      </c>
      <c r="AMI1297" s="0"/>
      <c r="AMJ1297" s="0"/>
    </row>
    <row collapsed="false" customFormat="true" customHeight="false" hidden="false" ht="12.65" outlineLevel="0" r="1298" s="1">
      <c r="A1298" s="3"/>
      <c r="B1298" s="3"/>
      <c r="C1298" s="3"/>
      <c r="D1298" s="3"/>
      <c r="E1298" s="3"/>
      <c r="F1298" s="1" t="n">
        <f aca="false">COUNTA(G1298:AJ1298)</f>
        <v>0</v>
      </c>
      <c r="K1298" s="0"/>
      <c r="L1298" s="0"/>
      <c r="O1298" s="0"/>
      <c r="P1298" s="0"/>
      <c r="Q1298" s="0"/>
      <c r="R1298" s="0"/>
      <c r="S1298" s="0"/>
      <c r="T1298" s="0"/>
      <c r="V1298" s="0"/>
      <c r="W1298" s="0"/>
      <c r="X1298" s="0"/>
      <c r="AMI1298" s="0"/>
      <c r="AMJ1298" s="0"/>
    </row>
    <row collapsed="false" customFormat="true" customHeight="false" hidden="false" ht="12.65" outlineLevel="0" r="1299" s="1">
      <c r="A1299" s="3" t="s">
        <v>1150</v>
      </c>
      <c r="B1299" s="3" t="s">
        <v>1167</v>
      </c>
      <c r="C1299" s="3" t="n">
        <v>2</v>
      </c>
      <c r="D1299" s="3" t="n">
        <v>2</v>
      </c>
      <c r="E1299" s="3"/>
      <c r="F1299" s="1" t="n">
        <f aca="false">COUNTA(G1299:AJ1299)</f>
        <v>0</v>
      </c>
      <c r="K1299" s="0"/>
      <c r="L1299" s="0"/>
      <c r="O1299" s="0"/>
      <c r="P1299" s="0"/>
      <c r="Q1299" s="0"/>
      <c r="R1299" s="0"/>
      <c r="S1299" s="0"/>
      <c r="T1299" s="0"/>
      <c r="V1299" s="0"/>
      <c r="W1299" s="0"/>
      <c r="X1299" s="0"/>
      <c r="AMI1299" s="0"/>
      <c r="AMJ1299" s="0"/>
    </row>
    <row collapsed="false" customFormat="true" customHeight="false" hidden="false" ht="12.65" outlineLevel="0" r="1300" s="1">
      <c r="A1300" s="3" t="s">
        <v>1150</v>
      </c>
      <c r="B1300" s="3" t="s">
        <v>1167</v>
      </c>
      <c r="C1300" s="3" t="n">
        <v>1</v>
      </c>
      <c r="D1300" s="3" t="s">
        <v>8</v>
      </c>
      <c r="E1300" s="3" t="n">
        <v>1</v>
      </c>
      <c r="F1300" s="1" t="n">
        <f aca="false">COUNTA(G1300:AJ1300)</f>
        <v>5</v>
      </c>
      <c r="H1300" s="1" t="s">
        <v>1284</v>
      </c>
      <c r="I1300" s="1" t="s">
        <v>1284</v>
      </c>
      <c r="K1300" s="0"/>
      <c r="L1300" s="0"/>
      <c r="M1300" s="1" t="s">
        <v>1284</v>
      </c>
      <c r="O1300" s="0"/>
      <c r="P1300" s="0"/>
      <c r="Q1300" s="0"/>
      <c r="R1300" s="0"/>
      <c r="S1300" s="0"/>
      <c r="T1300" s="0"/>
      <c r="U1300" s="1" t="s">
        <v>1284</v>
      </c>
      <c r="V1300" s="0"/>
      <c r="W1300" s="0"/>
      <c r="X1300" s="0"/>
      <c r="AA1300" s="1" t="n">
        <f aca="false">COUNTIF($G1300:$X1300, "=Yes")</f>
        <v>4</v>
      </c>
      <c r="AMI1300" s="0"/>
      <c r="AMJ1300" s="0"/>
    </row>
    <row collapsed="false" customFormat="true" customHeight="false" hidden="false" ht="12.65" outlineLevel="0" r="1301" s="1">
      <c r="A1301" s="3" t="s">
        <v>1150</v>
      </c>
      <c r="B1301" s="3" t="s">
        <v>1167</v>
      </c>
      <c r="C1301" s="3" t="n">
        <v>1</v>
      </c>
      <c r="D1301" s="3" t="s">
        <v>8</v>
      </c>
      <c r="E1301" s="3" t="n">
        <v>2</v>
      </c>
      <c r="F1301" s="1" t="n">
        <f aca="false">COUNTA(G1301:AJ1301)</f>
        <v>3</v>
      </c>
      <c r="H1301" s="1" t="s">
        <v>1284</v>
      </c>
      <c r="I1301" s="1" t="s">
        <v>1284</v>
      </c>
      <c r="K1301" s="0"/>
      <c r="L1301" s="0"/>
      <c r="O1301" s="0"/>
      <c r="P1301" s="0"/>
      <c r="Q1301" s="0"/>
      <c r="R1301" s="0"/>
      <c r="S1301" s="0"/>
      <c r="T1301" s="0"/>
      <c r="V1301" s="0"/>
      <c r="W1301" s="0"/>
      <c r="X1301" s="0"/>
      <c r="AA1301" s="1" t="n">
        <f aca="false">COUNTIF($G1301:$X1301, "=Yes")</f>
        <v>2</v>
      </c>
      <c r="AMI1301" s="0"/>
      <c r="AMJ1301" s="0"/>
    </row>
    <row collapsed="false" customFormat="true" customHeight="false" hidden="false" ht="12.65" outlineLevel="0" r="1302" s="1">
      <c r="A1302" s="3" t="s">
        <v>1150</v>
      </c>
      <c r="B1302" s="3" t="s">
        <v>1167</v>
      </c>
      <c r="C1302" s="3" t="n">
        <v>1</v>
      </c>
      <c r="D1302" s="3" t="s">
        <v>8</v>
      </c>
      <c r="E1302" s="3" t="n">
        <v>3</v>
      </c>
      <c r="F1302" s="1" t="n">
        <f aca="false">COUNTA(G1302:AJ1302)</f>
        <v>1</v>
      </c>
      <c r="K1302" s="0"/>
      <c r="L1302" s="0"/>
      <c r="O1302" s="0"/>
      <c r="P1302" s="0"/>
      <c r="Q1302" s="0"/>
      <c r="R1302" s="0"/>
      <c r="S1302" s="0"/>
      <c r="T1302" s="0"/>
      <c r="V1302" s="0"/>
      <c r="W1302" s="0"/>
      <c r="X1302" s="0"/>
      <c r="AA1302" s="1" t="n">
        <f aca="false">COUNTIF($G1302:$X1302, "=Yes")</f>
        <v>0</v>
      </c>
      <c r="AMI1302" s="0"/>
      <c r="AMJ1302" s="0"/>
    </row>
    <row collapsed="false" customFormat="true" customHeight="false" hidden="false" ht="12.65" outlineLevel="0" r="1303" s="1">
      <c r="A1303" s="3" t="s">
        <v>1150</v>
      </c>
      <c r="B1303" s="3" t="s">
        <v>1167</v>
      </c>
      <c r="C1303" s="3" t="n">
        <v>1</v>
      </c>
      <c r="D1303" s="3" t="s">
        <v>8</v>
      </c>
      <c r="E1303" s="3" t="n">
        <v>4</v>
      </c>
      <c r="F1303" s="1" t="n">
        <f aca="false">COUNTA(G1303:AJ1303)</f>
        <v>3</v>
      </c>
      <c r="H1303" s="1" t="s">
        <v>1291</v>
      </c>
      <c r="I1303" s="1" t="s">
        <v>1291</v>
      </c>
      <c r="K1303" s="0"/>
      <c r="L1303" s="0"/>
      <c r="O1303" s="0"/>
      <c r="P1303" s="0"/>
      <c r="Q1303" s="0"/>
      <c r="R1303" s="0"/>
      <c r="S1303" s="0"/>
      <c r="T1303" s="0"/>
      <c r="V1303" s="0"/>
      <c r="W1303" s="0"/>
      <c r="X1303" s="0"/>
      <c r="AA1303" s="1" t="n">
        <f aca="false">COUNTIF($G1303:$X1303, "=Yes")</f>
        <v>0</v>
      </c>
      <c r="AMI1303" s="0"/>
      <c r="AMJ1303" s="0"/>
    </row>
    <row collapsed="false" customFormat="true" customHeight="false" hidden="false" ht="12.65" outlineLevel="0" r="1304" s="1">
      <c r="A1304" s="3" t="s">
        <v>1150</v>
      </c>
      <c r="B1304" s="3" t="s">
        <v>1167</v>
      </c>
      <c r="C1304" s="3" t="n">
        <v>1</v>
      </c>
      <c r="D1304" s="3" t="s">
        <v>10</v>
      </c>
      <c r="E1304" s="3" t="n">
        <v>5</v>
      </c>
      <c r="F1304" s="1" t="n">
        <f aca="false">COUNTA(G1304:AJ1304)</f>
        <v>1</v>
      </c>
      <c r="K1304" s="0"/>
      <c r="L1304" s="0"/>
      <c r="O1304" s="0"/>
      <c r="P1304" s="0"/>
      <c r="Q1304" s="0"/>
      <c r="R1304" s="0"/>
      <c r="S1304" s="0"/>
      <c r="T1304" s="0"/>
      <c r="V1304" s="0"/>
      <c r="W1304" s="0"/>
      <c r="X1304" s="0"/>
      <c r="AA1304" s="1" t="n">
        <f aca="false">COUNTIF($G1304:$X1304, "=Yes")</f>
        <v>0</v>
      </c>
      <c r="AMI1304" s="0"/>
      <c r="AMJ1304" s="0"/>
    </row>
    <row collapsed="false" customFormat="true" customHeight="false" hidden="false" ht="12.65" outlineLevel="0" r="1305" s="1">
      <c r="A1305" s="3" t="s">
        <v>1150</v>
      </c>
      <c r="B1305" s="3" t="s">
        <v>1167</v>
      </c>
      <c r="C1305" s="3" t="n">
        <v>1</v>
      </c>
      <c r="D1305" s="3" t="s">
        <v>10</v>
      </c>
      <c r="E1305" s="3" t="n">
        <v>6</v>
      </c>
      <c r="F1305" s="1" t="n">
        <f aca="false">COUNTA(G1305:AJ1305)</f>
        <v>2</v>
      </c>
      <c r="H1305" s="1" t="s">
        <v>1285</v>
      </c>
      <c r="K1305" s="0"/>
      <c r="L1305" s="0"/>
      <c r="O1305" s="0"/>
      <c r="P1305" s="0"/>
      <c r="Q1305" s="0"/>
      <c r="R1305" s="0"/>
      <c r="S1305" s="0"/>
      <c r="T1305" s="0"/>
      <c r="V1305" s="0"/>
      <c r="W1305" s="0"/>
      <c r="X1305" s="0"/>
      <c r="AA1305" s="1" t="n">
        <f aca="false">COUNTIF($G1305:$X1305, "=Yes")</f>
        <v>0</v>
      </c>
      <c r="AMI1305" s="0"/>
      <c r="AMJ1305" s="0"/>
    </row>
    <row collapsed="false" customFormat="true" customHeight="false" hidden="false" ht="12.65" outlineLevel="0" r="1306" s="1">
      <c r="A1306" s="3" t="s">
        <v>1150</v>
      </c>
      <c r="B1306" s="3" t="s">
        <v>1167</v>
      </c>
      <c r="C1306" s="3" t="n">
        <v>2</v>
      </c>
      <c r="D1306" s="3" t="s">
        <v>8</v>
      </c>
      <c r="E1306" s="3" t="n">
        <v>7</v>
      </c>
      <c r="F1306" s="1" t="n">
        <f aca="false">COUNTA(G1306:AJ1306)</f>
        <v>1</v>
      </c>
      <c r="K1306" s="0"/>
      <c r="L1306" s="0"/>
      <c r="O1306" s="0"/>
      <c r="P1306" s="0"/>
      <c r="Q1306" s="0"/>
      <c r="R1306" s="0"/>
      <c r="S1306" s="0"/>
      <c r="T1306" s="0"/>
      <c r="V1306" s="0"/>
      <c r="W1306" s="0"/>
      <c r="X1306" s="0"/>
      <c r="AA1306" s="1" t="n">
        <f aca="false">COUNTIF($G1306:$X1306, "=Yes")</f>
        <v>0</v>
      </c>
      <c r="AMI1306" s="0"/>
      <c r="AMJ1306" s="0"/>
    </row>
    <row collapsed="false" customFormat="true" customHeight="false" hidden="false" ht="12.65" outlineLevel="0" r="1307" s="1">
      <c r="A1307" s="3" t="s">
        <v>1150</v>
      </c>
      <c r="B1307" s="3" t="s">
        <v>1167</v>
      </c>
      <c r="C1307" s="3" t="n">
        <v>2</v>
      </c>
      <c r="D1307" s="3" t="s">
        <v>8</v>
      </c>
      <c r="E1307" s="3" t="n">
        <v>8</v>
      </c>
      <c r="F1307" s="1" t="n">
        <f aca="false">COUNTA(G1307:AJ1307)</f>
        <v>1</v>
      </c>
      <c r="K1307" s="0"/>
      <c r="L1307" s="0"/>
      <c r="O1307" s="0"/>
      <c r="P1307" s="0"/>
      <c r="Q1307" s="0"/>
      <c r="R1307" s="0"/>
      <c r="S1307" s="0"/>
      <c r="T1307" s="0"/>
      <c r="V1307" s="0"/>
      <c r="W1307" s="0"/>
      <c r="X1307" s="0"/>
      <c r="AA1307" s="1" t="n">
        <f aca="false">COUNTIF($G1307:$X1307, "=Yes")</f>
        <v>0</v>
      </c>
      <c r="AMI1307" s="0"/>
      <c r="AMJ1307" s="0"/>
    </row>
    <row collapsed="false" customFormat="true" customHeight="false" hidden="false" ht="12.65" outlineLevel="0" r="1308" s="1">
      <c r="A1308" s="3" t="s">
        <v>1150</v>
      </c>
      <c r="B1308" s="3" t="s">
        <v>1167</v>
      </c>
      <c r="C1308" s="3" t="n">
        <v>2</v>
      </c>
      <c r="D1308" s="3" t="s">
        <v>8</v>
      </c>
      <c r="E1308" s="3" t="n">
        <v>9</v>
      </c>
      <c r="F1308" s="1" t="n">
        <f aca="false">COUNTA(G1308:AJ1308)</f>
        <v>1</v>
      </c>
      <c r="K1308" s="0"/>
      <c r="L1308" s="0"/>
      <c r="O1308" s="0"/>
      <c r="P1308" s="0"/>
      <c r="Q1308" s="0"/>
      <c r="R1308" s="0"/>
      <c r="S1308" s="0"/>
      <c r="T1308" s="0"/>
      <c r="V1308" s="0"/>
      <c r="W1308" s="0"/>
      <c r="X1308" s="0"/>
      <c r="AA1308" s="1" t="n">
        <f aca="false">COUNTIF($G1308:$X1308, "=Yes")</f>
        <v>0</v>
      </c>
      <c r="AMI1308" s="0"/>
      <c r="AMJ1308" s="0"/>
    </row>
    <row collapsed="false" customFormat="true" customHeight="false" hidden="false" ht="12.65" outlineLevel="0" r="1309" s="1">
      <c r="A1309" s="3" t="s">
        <v>1150</v>
      </c>
      <c r="B1309" s="3" t="s">
        <v>1167</v>
      </c>
      <c r="C1309" s="3" t="n">
        <v>2</v>
      </c>
      <c r="D1309" s="3" t="s">
        <v>12</v>
      </c>
      <c r="E1309" s="3" t="n">
        <v>10</v>
      </c>
      <c r="F1309" s="1" t="n">
        <f aca="false">COUNTA(G1309:AJ1309)</f>
        <v>1</v>
      </c>
      <c r="K1309" s="0"/>
      <c r="L1309" s="0"/>
      <c r="O1309" s="0"/>
      <c r="P1309" s="0"/>
      <c r="Q1309" s="0"/>
      <c r="R1309" s="0"/>
      <c r="S1309" s="0"/>
      <c r="T1309" s="0"/>
      <c r="V1309" s="0"/>
      <c r="W1309" s="0"/>
      <c r="X1309" s="0"/>
      <c r="AA1309" s="1" t="n">
        <f aca="false">COUNTIF($G1309:$X1309, "=Yes")</f>
        <v>0</v>
      </c>
      <c r="AMI1309" s="0"/>
      <c r="AMJ1309" s="0"/>
    </row>
    <row collapsed="false" customFormat="true" customHeight="false" hidden="false" ht="12.65" outlineLevel="0" r="1310" s="1">
      <c r="A1310" s="3" t="s">
        <v>1150</v>
      </c>
      <c r="B1310" s="3" t="s">
        <v>1167</v>
      </c>
      <c r="C1310" s="3" t="n">
        <v>2</v>
      </c>
      <c r="D1310" s="3" t="s">
        <v>12</v>
      </c>
      <c r="E1310" s="3" t="n">
        <v>11</v>
      </c>
      <c r="F1310" s="1" t="n">
        <f aca="false">COUNTA(G1310:AJ1310)</f>
        <v>1</v>
      </c>
      <c r="K1310" s="0"/>
      <c r="L1310" s="0"/>
      <c r="O1310" s="0"/>
      <c r="P1310" s="0"/>
      <c r="Q1310" s="0"/>
      <c r="R1310" s="0"/>
      <c r="S1310" s="0"/>
      <c r="T1310" s="0"/>
      <c r="V1310" s="0"/>
      <c r="W1310" s="0"/>
      <c r="X1310" s="0"/>
      <c r="AA1310" s="1" t="n">
        <f aca="false">COUNTIF($G1310:$X1310, "=Yes")</f>
        <v>0</v>
      </c>
      <c r="AMI1310" s="0"/>
      <c r="AMJ1310" s="0"/>
    </row>
    <row collapsed="false" customFormat="true" customHeight="false" hidden="false" ht="12.65" outlineLevel="0" r="1311" s="1">
      <c r="A1311" s="3" t="s">
        <v>1150</v>
      </c>
      <c r="B1311" s="3" t="s">
        <v>1167</v>
      </c>
      <c r="C1311" s="3" t="n">
        <v>2</v>
      </c>
      <c r="D1311" s="3" t="s">
        <v>8</v>
      </c>
      <c r="E1311" s="3" t="n">
        <v>12</v>
      </c>
      <c r="F1311" s="1" t="n">
        <f aca="false">COUNTA(G1311:AJ1311)</f>
        <v>1</v>
      </c>
      <c r="K1311" s="0"/>
      <c r="L1311" s="0"/>
      <c r="O1311" s="0"/>
      <c r="P1311" s="0"/>
      <c r="Q1311" s="0"/>
      <c r="R1311" s="0"/>
      <c r="S1311" s="0"/>
      <c r="T1311" s="0"/>
      <c r="V1311" s="0"/>
      <c r="W1311" s="0"/>
      <c r="X1311" s="0"/>
      <c r="AA1311" s="1" t="n">
        <f aca="false">COUNTIF($G1311:$X1311, "=Yes")</f>
        <v>0</v>
      </c>
      <c r="AMI1311" s="0"/>
      <c r="AMJ1311" s="0"/>
    </row>
    <row collapsed="false" customFormat="true" customHeight="false" hidden="false" ht="12.65" outlineLevel="0" r="1312" s="1">
      <c r="A1312" s="3" t="s">
        <v>1150</v>
      </c>
      <c r="B1312" s="3" t="s">
        <v>1167</v>
      </c>
      <c r="C1312" s="3" t="n">
        <v>2</v>
      </c>
      <c r="D1312" s="3" t="s">
        <v>10</v>
      </c>
      <c r="E1312" s="3" t="n">
        <v>13</v>
      </c>
      <c r="F1312" s="1" t="n">
        <f aca="false">COUNTA(G1312:AJ1312)</f>
        <v>1</v>
      </c>
      <c r="K1312" s="0"/>
      <c r="L1312" s="0"/>
      <c r="O1312" s="0"/>
      <c r="P1312" s="0"/>
      <c r="Q1312" s="0"/>
      <c r="R1312" s="0"/>
      <c r="S1312" s="0"/>
      <c r="T1312" s="0"/>
      <c r="V1312" s="0"/>
      <c r="W1312" s="0"/>
      <c r="X1312" s="0"/>
      <c r="AA1312" s="1" t="n">
        <f aca="false">COUNTIF($G1312:$X1312, "=Yes")</f>
        <v>0</v>
      </c>
      <c r="AMI1312" s="0"/>
      <c r="AMJ1312" s="0"/>
    </row>
    <row collapsed="false" customFormat="true" customHeight="false" hidden="false" ht="12.65" outlineLevel="0" r="1313" s="1">
      <c r="A1313" s="3" t="s">
        <v>1150</v>
      </c>
      <c r="B1313" s="3" t="s">
        <v>1167</v>
      </c>
      <c r="C1313" s="3" t="n">
        <v>2</v>
      </c>
      <c r="D1313" s="3" t="s">
        <v>8</v>
      </c>
      <c r="E1313" s="3" t="n">
        <v>14</v>
      </c>
      <c r="F1313" s="1" t="n">
        <f aca="false">COUNTA(G1313:AJ1313)</f>
        <v>1</v>
      </c>
      <c r="K1313" s="0"/>
      <c r="L1313" s="0"/>
      <c r="O1313" s="0"/>
      <c r="P1313" s="0"/>
      <c r="Q1313" s="0"/>
      <c r="R1313" s="0"/>
      <c r="S1313" s="0"/>
      <c r="T1313" s="0"/>
      <c r="V1313" s="0"/>
      <c r="W1313" s="0"/>
      <c r="X1313" s="0"/>
      <c r="AA1313" s="1" t="n">
        <f aca="false">COUNTIF($G1313:$X1313, "=Yes")</f>
        <v>0</v>
      </c>
      <c r="AMI1313" s="0"/>
      <c r="AMJ1313" s="0"/>
    </row>
    <row collapsed="false" customFormat="true" customHeight="false" hidden="false" ht="12.65" outlineLevel="0" r="1314" s="1">
      <c r="A1314" s="3"/>
      <c r="B1314" s="3"/>
      <c r="C1314" s="3"/>
      <c r="D1314" s="3"/>
      <c r="E1314" s="3"/>
      <c r="F1314" s="1" t="n">
        <f aca="false">COUNTA(G1314:AJ1314)</f>
        <v>0</v>
      </c>
      <c r="K1314" s="0"/>
      <c r="L1314" s="0"/>
      <c r="O1314" s="0"/>
      <c r="P1314" s="0"/>
      <c r="Q1314" s="0"/>
      <c r="R1314" s="0"/>
      <c r="S1314" s="0"/>
      <c r="T1314" s="0"/>
      <c r="V1314" s="0"/>
      <c r="W1314" s="0"/>
      <c r="X1314" s="0"/>
      <c r="AMI1314" s="0"/>
      <c r="AMJ1314" s="0"/>
    </row>
    <row collapsed="false" customFormat="true" customHeight="false" hidden="false" ht="12.65" outlineLevel="0" r="1315" s="1">
      <c r="A1315" s="3" t="s">
        <v>1150</v>
      </c>
      <c r="B1315" s="3" t="s">
        <v>1182</v>
      </c>
      <c r="C1315" s="3" t="n">
        <v>2</v>
      </c>
      <c r="D1315" s="3" t="n">
        <v>0</v>
      </c>
      <c r="E1315" s="3"/>
      <c r="F1315" s="1" t="n">
        <f aca="false">COUNTA(G1315:AJ1315)</f>
        <v>0</v>
      </c>
      <c r="K1315" s="0"/>
      <c r="L1315" s="0"/>
      <c r="O1315" s="0"/>
      <c r="P1315" s="0"/>
      <c r="Q1315" s="0"/>
      <c r="R1315" s="0"/>
      <c r="S1315" s="0"/>
      <c r="T1315" s="0"/>
      <c r="V1315" s="0"/>
      <c r="W1315" s="0"/>
      <c r="X1315" s="0"/>
      <c r="AMI1315" s="0"/>
      <c r="AMJ1315" s="0"/>
    </row>
    <row collapsed="false" customFormat="true" customHeight="false" hidden="false" ht="12.65" outlineLevel="0" r="1316" s="1">
      <c r="A1316" s="3" t="s">
        <v>1150</v>
      </c>
      <c r="B1316" s="3" t="s">
        <v>1182</v>
      </c>
      <c r="C1316" s="3" t="n">
        <v>1</v>
      </c>
      <c r="D1316" s="3" t="s">
        <v>8</v>
      </c>
      <c r="E1316" s="3" t="n">
        <v>1</v>
      </c>
      <c r="F1316" s="1" t="n">
        <f aca="false">COUNTA(G1316:AJ1316)</f>
        <v>2</v>
      </c>
      <c r="K1316" s="0"/>
      <c r="L1316" s="0"/>
      <c r="O1316" s="0"/>
      <c r="P1316" s="0"/>
      <c r="Q1316" s="0"/>
      <c r="R1316" s="0"/>
      <c r="S1316" s="0"/>
      <c r="T1316" s="0"/>
      <c r="U1316" s="1" t="s">
        <v>1284</v>
      </c>
      <c r="V1316" s="0"/>
      <c r="W1316" s="0"/>
      <c r="X1316" s="0"/>
      <c r="AA1316" s="1" t="n">
        <f aca="false">COUNTIF($G1316:$X1316, "=Yes")</f>
        <v>1</v>
      </c>
      <c r="AMI1316" s="0"/>
      <c r="AMJ1316" s="0"/>
    </row>
    <row collapsed="false" customFormat="true" customHeight="false" hidden="false" ht="12.65" outlineLevel="0" r="1317" s="1">
      <c r="A1317" s="3" t="s">
        <v>1150</v>
      </c>
      <c r="B1317" s="3" t="s">
        <v>1182</v>
      </c>
      <c r="C1317" s="3" t="n">
        <v>1</v>
      </c>
      <c r="D1317" s="3" t="s">
        <v>8</v>
      </c>
      <c r="E1317" s="3" t="n">
        <v>2</v>
      </c>
      <c r="F1317" s="1" t="n">
        <f aca="false">COUNTA(G1317:AJ1317)</f>
        <v>3</v>
      </c>
      <c r="K1317" s="0"/>
      <c r="L1317" s="0"/>
      <c r="O1317" s="0"/>
      <c r="P1317" s="0"/>
      <c r="Q1317" s="0"/>
      <c r="R1317" s="0" t="s">
        <v>1284</v>
      </c>
      <c r="S1317" s="0"/>
      <c r="T1317" s="0"/>
      <c r="U1317" s="1" t="s">
        <v>1284</v>
      </c>
      <c r="V1317" s="0"/>
      <c r="W1317" s="0"/>
      <c r="X1317" s="0"/>
      <c r="AA1317" s="1" t="n">
        <f aca="false">COUNTIF($G1317:$X1317, "=Yes")</f>
        <v>2</v>
      </c>
      <c r="AMI1317" s="0"/>
      <c r="AMJ1317" s="0"/>
    </row>
    <row collapsed="false" customFormat="true" customHeight="false" hidden="false" ht="12.65" outlineLevel="0" r="1318" s="1">
      <c r="A1318" s="3" t="s">
        <v>1150</v>
      </c>
      <c r="B1318" s="3" t="s">
        <v>1182</v>
      </c>
      <c r="C1318" s="3" t="n">
        <v>1</v>
      </c>
      <c r="D1318" s="3" t="s">
        <v>8</v>
      </c>
      <c r="E1318" s="3" t="n">
        <v>3</v>
      </c>
      <c r="F1318" s="1" t="n">
        <f aca="false">COUNTA(G1318:AJ1318)</f>
        <v>1</v>
      </c>
      <c r="K1318" s="0"/>
      <c r="L1318" s="0"/>
      <c r="O1318" s="0"/>
      <c r="P1318" s="0"/>
      <c r="Q1318" s="0"/>
      <c r="R1318" s="0"/>
      <c r="S1318" s="0"/>
      <c r="T1318" s="0"/>
      <c r="V1318" s="0"/>
      <c r="W1318" s="0"/>
      <c r="X1318" s="0"/>
      <c r="AA1318" s="1" t="n">
        <f aca="false">COUNTIF($G1318:$X1318, "=Yes")</f>
        <v>0</v>
      </c>
      <c r="AMI1318" s="0"/>
      <c r="AMJ1318" s="0"/>
    </row>
    <row collapsed="false" customFormat="true" customHeight="false" hidden="false" ht="12.65" outlineLevel="0" r="1319" s="1">
      <c r="A1319" s="3" t="s">
        <v>1150</v>
      </c>
      <c r="B1319" s="3" t="s">
        <v>1182</v>
      </c>
      <c r="C1319" s="3" t="n">
        <v>1</v>
      </c>
      <c r="D1319" s="3" t="s">
        <v>10</v>
      </c>
      <c r="E1319" s="3" t="n">
        <v>4</v>
      </c>
      <c r="F1319" s="1" t="n">
        <f aca="false">COUNTA(G1319:AJ1319)</f>
        <v>1</v>
      </c>
      <c r="K1319" s="0"/>
      <c r="L1319" s="0"/>
      <c r="O1319" s="0"/>
      <c r="P1319" s="0"/>
      <c r="Q1319" s="0"/>
      <c r="R1319" s="0"/>
      <c r="S1319" s="0"/>
      <c r="T1319" s="0"/>
      <c r="V1319" s="0"/>
      <c r="W1319" s="0"/>
      <c r="X1319" s="0"/>
      <c r="AA1319" s="1" t="n">
        <f aca="false">COUNTIF($G1319:$X1319, "=Yes")</f>
        <v>0</v>
      </c>
      <c r="AMI1319" s="0"/>
      <c r="AMJ1319" s="0"/>
    </row>
    <row collapsed="false" customFormat="true" customHeight="false" hidden="false" ht="12.65" outlineLevel="0" r="1320" s="1">
      <c r="A1320" s="3" t="s">
        <v>1150</v>
      </c>
      <c r="B1320" s="3" t="s">
        <v>1182</v>
      </c>
      <c r="C1320" s="3" t="n">
        <v>1</v>
      </c>
      <c r="D1320" s="3" t="s">
        <v>8</v>
      </c>
      <c r="E1320" s="3" t="n">
        <v>5</v>
      </c>
      <c r="F1320" s="1" t="n">
        <f aca="false">COUNTA(G1320:AJ1320)</f>
        <v>1</v>
      </c>
      <c r="K1320" s="0"/>
      <c r="L1320" s="0"/>
      <c r="O1320" s="0"/>
      <c r="P1320" s="0"/>
      <c r="Q1320" s="0"/>
      <c r="R1320" s="0"/>
      <c r="S1320" s="0"/>
      <c r="T1320" s="0"/>
      <c r="V1320" s="0"/>
      <c r="W1320" s="0"/>
      <c r="X1320" s="0"/>
      <c r="AA1320" s="1" t="n">
        <f aca="false">COUNTIF($G1320:$X1320, "=Yes")</f>
        <v>0</v>
      </c>
      <c r="AMI1320" s="0"/>
      <c r="AMJ1320" s="0"/>
    </row>
    <row collapsed="false" customFormat="true" customHeight="false" hidden="false" ht="12.65" outlineLevel="0" r="1321" s="1">
      <c r="A1321" s="3" t="s">
        <v>1150</v>
      </c>
      <c r="B1321" s="3" t="s">
        <v>1182</v>
      </c>
      <c r="C1321" s="3" t="n">
        <v>1</v>
      </c>
      <c r="D1321" s="3" t="s">
        <v>10</v>
      </c>
      <c r="E1321" s="3" t="n">
        <v>6</v>
      </c>
      <c r="F1321" s="1" t="n">
        <f aca="false">COUNTA(G1321:AJ1321)</f>
        <v>1</v>
      </c>
      <c r="K1321" s="0"/>
      <c r="L1321" s="0"/>
      <c r="O1321" s="0"/>
      <c r="P1321" s="0"/>
      <c r="Q1321" s="0"/>
      <c r="R1321" s="0"/>
      <c r="S1321" s="0"/>
      <c r="T1321" s="0"/>
      <c r="V1321" s="0"/>
      <c r="W1321" s="0"/>
      <c r="X1321" s="0"/>
      <c r="AA1321" s="1" t="n">
        <f aca="false">COUNTIF($G1321:$X1321, "=Yes")</f>
        <v>0</v>
      </c>
      <c r="AMI1321" s="0"/>
      <c r="AMJ1321" s="0"/>
    </row>
    <row collapsed="false" customFormat="true" customHeight="false" hidden="false" ht="12.65" outlineLevel="0" r="1322" s="1">
      <c r="A1322" s="3" t="s">
        <v>1150</v>
      </c>
      <c r="B1322" s="3" t="s">
        <v>1182</v>
      </c>
      <c r="C1322" s="3" t="n">
        <v>1</v>
      </c>
      <c r="D1322" s="3" t="s">
        <v>10</v>
      </c>
      <c r="E1322" s="3" t="n">
        <v>7</v>
      </c>
      <c r="F1322" s="1" t="n">
        <f aca="false">COUNTA(G1322:AJ1322)</f>
        <v>1</v>
      </c>
      <c r="K1322" s="0"/>
      <c r="L1322" s="0"/>
      <c r="O1322" s="0"/>
      <c r="P1322" s="0"/>
      <c r="Q1322" s="0"/>
      <c r="R1322" s="0"/>
      <c r="S1322" s="0"/>
      <c r="T1322" s="0"/>
      <c r="V1322" s="0"/>
      <c r="W1322" s="0"/>
      <c r="X1322" s="0"/>
      <c r="AA1322" s="1" t="n">
        <f aca="false">COUNTIF($G1322:$X1322, "=Yes")</f>
        <v>0</v>
      </c>
      <c r="AMI1322" s="0"/>
      <c r="AMJ1322" s="0"/>
    </row>
    <row collapsed="false" customFormat="true" customHeight="false" hidden="false" ht="12.65" outlineLevel="0" r="1323" s="1">
      <c r="A1323" s="3" t="s">
        <v>1150</v>
      </c>
      <c r="B1323" s="3" t="s">
        <v>1182</v>
      </c>
      <c r="C1323" s="3" t="n">
        <v>1</v>
      </c>
      <c r="D1323" s="3" t="s">
        <v>8</v>
      </c>
      <c r="E1323" s="3" t="n">
        <v>8</v>
      </c>
      <c r="F1323" s="1" t="n">
        <f aca="false">COUNTA(G1323:AJ1323)</f>
        <v>1</v>
      </c>
      <c r="K1323" s="0"/>
      <c r="L1323" s="0"/>
      <c r="O1323" s="0"/>
      <c r="P1323" s="0"/>
      <c r="Q1323" s="0"/>
      <c r="R1323" s="0"/>
      <c r="S1323" s="0"/>
      <c r="T1323" s="0"/>
      <c r="V1323" s="0"/>
      <c r="W1323" s="0"/>
      <c r="X1323" s="0"/>
      <c r="AA1323" s="1" t="n">
        <f aca="false">COUNTIF($G1323:$X1323, "=Yes")</f>
        <v>0</v>
      </c>
      <c r="AMI1323" s="0"/>
      <c r="AMJ1323" s="0"/>
    </row>
    <row collapsed="false" customFormat="true" customHeight="false" hidden="false" ht="12.65" outlineLevel="0" r="1324" s="1">
      <c r="A1324" s="3" t="s">
        <v>1150</v>
      </c>
      <c r="B1324" s="3" t="s">
        <v>1182</v>
      </c>
      <c r="C1324" s="3" t="n">
        <v>1</v>
      </c>
      <c r="D1324" s="3" t="s">
        <v>8</v>
      </c>
      <c r="E1324" s="3" t="n">
        <v>9</v>
      </c>
      <c r="F1324" s="1" t="n">
        <f aca="false">COUNTA(G1324:AJ1324)</f>
        <v>1</v>
      </c>
      <c r="K1324" s="0"/>
      <c r="L1324" s="0"/>
      <c r="O1324" s="0"/>
      <c r="P1324" s="0"/>
      <c r="Q1324" s="0"/>
      <c r="R1324" s="0"/>
      <c r="S1324" s="0"/>
      <c r="T1324" s="0"/>
      <c r="V1324" s="0"/>
      <c r="W1324" s="0"/>
      <c r="X1324" s="0"/>
      <c r="AA1324" s="1" t="n">
        <f aca="false">COUNTIF($G1324:$X1324, "=Yes")</f>
        <v>0</v>
      </c>
      <c r="AMI1324" s="0"/>
      <c r="AMJ1324" s="0"/>
    </row>
    <row collapsed="false" customFormat="true" customHeight="false" hidden="false" ht="12.65" outlineLevel="0" r="1325" s="1">
      <c r="A1325" s="3" t="s">
        <v>1150</v>
      </c>
      <c r="B1325" s="3" t="s">
        <v>1182</v>
      </c>
      <c r="C1325" s="3" t="n">
        <v>1</v>
      </c>
      <c r="D1325" s="3" t="s">
        <v>10</v>
      </c>
      <c r="E1325" s="3" t="n">
        <v>10</v>
      </c>
      <c r="F1325" s="1" t="n">
        <f aca="false">COUNTA(G1325:AJ1325)</f>
        <v>1</v>
      </c>
      <c r="K1325" s="0"/>
      <c r="L1325" s="0"/>
      <c r="O1325" s="0"/>
      <c r="P1325" s="0"/>
      <c r="Q1325" s="0"/>
      <c r="R1325" s="0"/>
      <c r="S1325" s="0"/>
      <c r="T1325" s="0"/>
      <c r="V1325" s="0"/>
      <c r="W1325" s="0"/>
      <c r="X1325" s="0"/>
      <c r="AA1325" s="1" t="n">
        <f aca="false">COUNTIF($G1325:$X1325, "=Yes")</f>
        <v>0</v>
      </c>
      <c r="AMI1325" s="0"/>
      <c r="AMJ1325" s="0"/>
    </row>
    <row collapsed="false" customFormat="true" customHeight="false" hidden="false" ht="12.65" outlineLevel="0" r="1326" s="1">
      <c r="A1326" s="3" t="s">
        <v>1150</v>
      </c>
      <c r="B1326" s="3" t="s">
        <v>1182</v>
      </c>
      <c r="C1326" s="3" t="n">
        <v>3</v>
      </c>
      <c r="D1326" s="3" t="s">
        <v>8</v>
      </c>
      <c r="E1326" s="3" t="n">
        <v>11</v>
      </c>
      <c r="F1326" s="1" t="n">
        <f aca="false">COUNTA(G1326:AJ1326)</f>
        <v>1</v>
      </c>
      <c r="K1326" s="0"/>
      <c r="L1326" s="0"/>
      <c r="O1326" s="0"/>
      <c r="P1326" s="0"/>
      <c r="Q1326" s="0"/>
      <c r="R1326" s="0"/>
      <c r="S1326" s="0"/>
      <c r="T1326" s="0"/>
      <c r="V1326" s="0"/>
      <c r="W1326" s="0"/>
      <c r="X1326" s="0"/>
      <c r="AA1326" s="1" t="n">
        <f aca="false">COUNTIF($G1326:$X1326, "=Yes")</f>
        <v>0</v>
      </c>
      <c r="AMI1326" s="0"/>
      <c r="AMJ1326" s="0"/>
    </row>
    <row collapsed="false" customFormat="true" customHeight="false" hidden="false" ht="12.65" outlineLevel="0" r="1327" s="1">
      <c r="A1327" s="3" t="s">
        <v>1150</v>
      </c>
      <c r="B1327" s="3" t="s">
        <v>1182</v>
      </c>
      <c r="C1327" s="3" t="n">
        <v>3</v>
      </c>
      <c r="D1327" s="3" t="s">
        <v>8</v>
      </c>
      <c r="E1327" s="3" t="n">
        <v>12</v>
      </c>
      <c r="F1327" s="1" t="n">
        <f aca="false">COUNTA(G1327:AJ1327)</f>
        <v>2</v>
      </c>
      <c r="K1327" s="0"/>
      <c r="L1327" s="0"/>
      <c r="O1327" s="0"/>
      <c r="P1327" s="0"/>
      <c r="Q1327" s="0"/>
      <c r="R1327" s="0"/>
      <c r="S1327" s="0"/>
      <c r="T1327" s="0"/>
      <c r="U1327" s="1" t="s">
        <v>1284</v>
      </c>
      <c r="V1327" s="0"/>
      <c r="W1327" s="0"/>
      <c r="X1327" s="0"/>
      <c r="AA1327" s="1" t="n">
        <f aca="false">COUNTIF($G1327:$X1327, "=Yes")</f>
        <v>1</v>
      </c>
      <c r="AMI1327" s="0"/>
      <c r="AMJ1327" s="0"/>
    </row>
    <row collapsed="false" customFormat="true" customHeight="false" hidden="false" ht="12.65" outlineLevel="0" r="1328" s="1">
      <c r="A1328" s="3"/>
      <c r="B1328" s="3"/>
      <c r="C1328" s="3"/>
      <c r="D1328" s="3"/>
      <c r="E1328" s="3"/>
      <c r="F1328" s="1" t="n">
        <f aca="false">COUNTA(G1328:AJ1328)</f>
        <v>0</v>
      </c>
      <c r="K1328" s="0"/>
      <c r="L1328" s="0"/>
      <c r="O1328" s="0"/>
      <c r="P1328" s="0"/>
      <c r="Q1328" s="0"/>
      <c r="R1328" s="0"/>
      <c r="S1328" s="0"/>
      <c r="T1328" s="0"/>
      <c r="V1328" s="0"/>
      <c r="W1328" s="0"/>
      <c r="X1328" s="0"/>
      <c r="AMI1328" s="0"/>
      <c r="AMJ1328" s="0"/>
    </row>
    <row collapsed="false" customFormat="true" customHeight="false" hidden="false" ht="12.65" outlineLevel="0" r="1329" s="1">
      <c r="A1329" s="3" t="s">
        <v>1150</v>
      </c>
      <c r="B1329" s="3" t="s">
        <v>1195</v>
      </c>
      <c r="C1329" s="3" t="n">
        <v>2</v>
      </c>
      <c r="D1329" s="3" t="n">
        <v>0</v>
      </c>
      <c r="E1329" s="3"/>
      <c r="F1329" s="1" t="n">
        <f aca="false">COUNTA(G1329:AJ1329)</f>
        <v>0</v>
      </c>
      <c r="K1329" s="0"/>
      <c r="L1329" s="0"/>
      <c r="O1329" s="0"/>
      <c r="P1329" s="0"/>
      <c r="Q1329" s="0"/>
      <c r="R1329" s="0"/>
      <c r="S1329" s="0"/>
      <c r="T1329" s="0"/>
      <c r="V1329" s="0"/>
      <c r="W1329" s="0"/>
      <c r="X1329" s="0"/>
      <c r="AMI1329" s="0"/>
      <c r="AMJ1329" s="0"/>
    </row>
    <row collapsed="false" customFormat="true" customHeight="false" hidden="false" ht="12.65" outlineLevel="0" r="1330" s="1">
      <c r="A1330" s="3" t="s">
        <v>1150</v>
      </c>
      <c r="B1330" s="3" t="s">
        <v>1195</v>
      </c>
      <c r="C1330" s="3" t="n">
        <v>1</v>
      </c>
      <c r="D1330" s="3" t="s">
        <v>8</v>
      </c>
      <c r="E1330" s="3" t="n">
        <v>1</v>
      </c>
      <c r="F1330" s="1" t="n">
        <f aca="false">COUNTA(G1330:AJ1330)</f>
        <v>2</v>
      </c>
      <c r="K1330" s="0"/>
      <c r="L1330" s="0"/>
      <c r="O1330" s="0"/>
      <c r="P1330" s="0"/>
      <c r="Q1330" s="0"/>
      <c r="R1330" s="0"/>
      <c r="S1330" s="0"/>
      <c r="T1330" s="0"/>
      <c r="U1330" s="1" t="s">
        <v>1284</v>
      </c>
      <c r="V1330" s="0"/>
      <c r="W1330" s="0"/>
      <c r="X1330" s="0"/>
      <c r="AA1330" s="1" t="n">
        <f aca="false">COUNTIF($G1330:$X1330, "=Yes")</f>
        <v>1</v>
      </c>
      <c r="AMI1330" s="0"/>
      <c r="AMJ1330" s="0"/>
    </row>
    <row collapsed="false" customFormat="true" customHeight="false" hidden="false" ht="12.65" outlineLevel="0" r="1331" s="1">
      <c r="A1331" s="3" t="s">
        <v>1150</v>
      </c>
      <c r="B1331" s="3" t="s">
        <v>1195</v>
      </c>
      <c r="C1331" s="3" t="n">
        <v>1</v>
      </c>
      <c r="D1331" s="3" t="s">
        <v>10</v>
      </c>
      <c r="E1331" s="3" t="n">
        <v>2</v>
      </c>
      <c r="F1331" s="1" t="n">
        <f aca="false">COUNTA(G1331:AJ1331)</f>
        <v>1</v>
      </c>
      <c r="K1331" s="0"/>
      <c r="L1331" s="0"/>
      <c r="O1331" s="0"/>
      <c r="P1331" s="0"/>
      <c r="Q1331" s="0"/>
      <c r="R1331" s="0"/>
      <c r="S1331" s="0"/>
      <c r="T1331" s="0"/>
      <c r="V1331" s="0"/>
      <c r="W1331" s="0"/>
      <c r="X1331" s="0"/>
      <c r="AA1331" s="1" t="n">
        <f aca="false">COUNTIF($G1331:$X1331, "=Yes")</f>
        <v>0</v>
      </c>
      <c r="AMI1331" s="0"/>
      <c r="AMJ1331" s="0"/>
    </row>
    <row collapsed="false" customFormat="true" customHeight="false" hidden="false" ht="12.65" outlineLevel="0" r="1332" s="1">
      <c r="A1332" s="3" t="s">
        <v>1150</v>
      </c>
      <c r="B1332" s="3" t="s">
        <v>1195</v>
      </c>
      <c r="C1332" s="3" t="n">
        <v>1</v>
      </c>
      <c r="D1332" s="3" t="s">
        <v>8</v>
      </c>
      <c r="E1332" s="3" t="n">
        <v>3</v>
      </c>
      <c r="F1332" s="1" t="n">
        <f aca="false">COUNTA(G1332:AJ1332)</f>
        <v>2</v>
      </c>
      <c r="K1332" s="0"/>
      <c r="L1332" s="0"/>
      <c r="O1332" s="0"/>
      <c r="P1332" s="0"/>
      <c r="Q1332" s="0"/>
      <c r="R1332" s="0"/>
      <c r="S1332" s="0"/>
      <c r="T1332" s="0"/>
      <c r="U1332" s="1" t="s">
        <v>1284</v>
      </c>
      <c r="V1332" s="0"/>
      <c r="W1332" s="0"/>
      <c r="X1332" s="0"/>
      <c r="AA1332" s="1" t="n">
        <f aca="false">COUNTIF($G1332:$X1332, "=Yes")</f>
        <v>1</v>
      </c>
      <c r="AMI1332" s="0"/>
      <c r="AMJ1332" s="0"/>
    </row>
    <row collapsed="false" customFormat="true" customHeight="false" hidden="false" ht="12.65" outlineLevel="0" r="1333" s="1">
      <c r="A1333" s="3" t="s">
        <v>1150</v>
      </c>
      <c r="B1333" s="3" t="s">
        <v>1195</v>
      </c>
      <c r="C1333" s="3" t="n">
        <v>1</v>
      </c>
      <c r="D1333" s="3" t="s">
        <v>8</v>
      </c>
      <c r="E1333" s="3" t="n">
        <v>4</v>
      </c>
      <c r="F1333" s="1" t="n">
        <f aca="false">COUNTA(G1333:AJ1333)</f>
        <v>1</v>
      </c>
      <c r="K1333" s="0"/>
      <c r="L1333" s="0"/>
      <c r="O1333" s="0"/>
      <c r="P1333" s="0"/>
      <c r="Q1333" s="0"/>
      <c r="R1333" s="0"/>
      <c r="S1333" s="0"/>
      <c r="T1333" s="0"/>
      <c r="V1333" s="0"/>
      <c r="W1333" s="0"/>
      <c r="X1333" s="0"/>
      <c r="AA1333" s="1" t="n">
        <f aca="false">COUNTIF($G1333:$X1333, "=Yes")</f>
        <v>0</v>
      </c>
      <c r="AMI1333" s="0"/>
      <c r="AMJ1333" s="0"/>
    </row>
    <row collapsed="false" customFormat="true" customHeight="false" hidden="false" ht="12.65" outlineLevel="0" r="1334" s="1">
      <c r="A1334" s="3" t="s">
        <v>1150</v>
      </c>
      <c r="B1334" s="3" t="s">
        <v>1195</v>
      </c>
      <c r="C1334" s="3" t="n">
        <v>1</v>
      </c>
      <c r="D1334" s="3" t="s">
        <v>12</v>
      </c>
      <c r="E1334" s="3" t="n">
        <v>5</v>
      </c>
      <c r="F1334" s="1" t="n">
        <f aca="false">COUNTA(G1334:AJ1334)</f>
        <v>1</v>
      </c>
      <c r="K1334" s="0"/>
      <c r="L1334" s="0"/>
      <c r="O1334" s="0"/>
      <c r="P1334" s="0"/>
      <c r="Q1334" s="0"/>
      <c r="R1334" s="0"/>
      <c r="S1334" s="0"/>
      <c r="T1334" s="0"/>
      <c r="V1334" s="0"/>
      <c r="W1334" s="0"/>
      <c r="X1334" s="0"/>
      <c r="AA1334" s="1" t="n">
        <f aca="false">COUNTIF($G1334:$X1334, "=Yes")</f>
        <v>0</v>
      </c>
      <c r="AMI1334" s="0"/>
      <c r="AMJ1334" s="0"/>
    </row>
    <row collapsed="false" customFormat="true" customHeight="false" hidden="false" ht="12.65" outlineLevel="0" r="1335" s="1">
      <c r="A1335" s="3" t="s">
        <v>1150</v>
      </c>
      <c r="B1335" s="3" t="s">
        <v>1195</v>
      </c>
      <c r="C1335" s="3" t="n">
        <v>3</v>
      </c>
      <c r="D1335" s="3" t="s">
        <v>10</v>
      </c>
      <c r="E1335" s="3" t="n">
        <v>6</v>
      </c>
      <c r="F1335" s="1" t="n">
        <f aca="false">COUNTA(G1335:AJ1335)</f>
        <v>1</v>
      </c>
      <c r="K1335" s="0"/>
      <c r="L1335" s="0"/>
      <c r="O1335" s="0"/>
      <c r="P1335" s="0"/>
      <c r="Q1335" s="0"/>
      <c r="R1335" s="0"/>
      <c r="S1335" s="0"/>
      <c r="T1335" s="0"/>
      <c r="V1335" s="0"/>
      <c r="W1335" s="0"/>
      <c r="X1335" s="0"/>
      <c r="AA1335" s="1" t="n">
        <f aca="false">COUNTIF($G1335:$X1335, "=Yes")</f>
        <v>0</v>
      </c>
      <c r="AMI1335" s="0"/>
      <c r="AMJ1335" s="0"/>
    </row>
    <row collapsed="false" customFormat="true" customHeight="false" hidden="false" ht="12.65" outlineLevel="0" r="1336" s="1">
      <c r="A1336" s="3" t="s">
        <v>1150</v>
      </c>
      <c r="B1336" s="3" t="s">
        <v>1195</v>
      </c>
      <c r="C1336" s="3" t="n">
        <v>3</v>
      </c>
      <c r="D1336" s="3" t="s">
        <v>8</v>
      </c>
      <c r="E1336" s="3" t="n">
        <v>7</v>
      </c>
      <c r="F1336" s="1" t="n">
        <f aca="false">COUNTA(G1336:AJ1336)</f>
        <v>1</v>
      </c>
      <c r="K1336" s="0"/>
      <c r="L1336" s="0"/>
      <c r="O1336" s="0"/>
      <c r="P1336" s="0"/>
      <c r="Q1336" s="0"/>
      <c r="R1336" s="0"/>
      <c r="S1336" s="0"/>
      <c r="T1336" s="0"/>
      <c r="V1336" s="0"/>
      <c r="W1336" s="0"/>
      <c r="X1336" s="0"/>
      <c r="AA1336" s="1" t="n">
        <f aca="false">COUNTIF($G1336:$X1336, "=Yes")</f>
        <v>0</v>
      </c>
      <c r="AMI1336" s="0"/>
      <c r="AMJ1336" s="0"/>
    </row>
    <row collapsed="false" customFormat="true" customHeight="false" hidden="false" ht="12.65" outlineLevel="0" r="1337" s="1">
      <c r="A1337" s="3"/>
      <c r="B1337" s="3"/>
      <c r="C1337" s="3"/>
      <c r="D1337" s="3"/>
      <c r="E1337" s="3"/>
      <c r="F1337" s="1" t="n">
        <f aca="false">COUNTA(G1337:AJ1337)</f>
        <v>0</v>
      </c>
      <c r="K1337" s="0"/>
      <c r="L1337" s="0"/>
      <c r="O1337" s="0"/>
      <c r="P1337" s="0"/>
      <c r="Q1337" s="0"/>
      <c r="R1337" s="0"/>
      <c r="S1337" s="0"/>
      <c r="T1337" s="0"/>
      <c r="V1337" s="0"/>
      <c r="W1337" s="0"/>
      <c r="X1337" s="0"/>
      <c r="AMI1337" s="0"/>
      <c r="AMJ1337" s="0"/>
    </row>
    <row collapsed="false" customFormat="true" customHeight="false" hidden="false" ht="12.65" outlineLevel="0" r="1338" s="1">
      <c r="A1338" s="3" t="s">
        <v>1150</v>
      </c>
      <c r="B1338" s="3" t="s">
        <v>1204</v>
      </c>
      <c r="C1338" s="3" t="n">
        <v>1</v>
      </c>
      <c r="D1338" s="3" t="n">
        <v>0</v>
      </c>
      <c r="E1338" s="3"/>
      <c r="F1338" s="1" t="n">
        <f aca="false">COUNTA(G1338:AJ1338)</f>
        <v>0</v>
      </c>
      <c r="K1338" s="0"/>
      <c r="L1338" s="0"/>
      <c r="O1338" s="0"/>
      <c r="P1338" s="0"/>
      <c r="Q1338" s="0"/>
      <c r="R1338" s="0"/>
      <c r="S1338" s="0"/>
      <c r="T1338" s="0"/>
      <c r="V1338" s="0"/>
      <c r="W1338" s="0"/>
      <c r="X1338" s="0"/>
      <c r="AMI1338" s="0"/>
      <c r="AMJ1338" s="0"/>
    </row>
    <row collapsed="false" customFormat="true" customHeight="false" hidden="false" ht="12.65" outlineLevel="0" r="1339" s="1">
      <c r="A1339" s="3" t="s">
        <v>1150</v>
      </c>
      <c r="B1339" s="3" t="s">
        <v>1204</v>
      </c>
      <c r="C1339" s="3" t="n">
        <v>1</v>
      </c>
      <c r="D1339" s="3" t="s">
        <v>12</v>
      </c>
      <c r="E1339" s="3" t="n">
        <v>1</v>
      </c>
      <c r="F1339" s="1" t="n">
        <f aca="false">COUNTA(G1339:AJ1339)</f>
        <v>7</v>
      </c>
      <c r="H1339" s="1" t="s">
        <v>1285</v>
      </c>
      <c r="I1339" s="1" t="s">
        <v>1284</v>
      </c>
      <c r="K1339" s="0"/>
      <c r="L1339" s="1" t="s">
        <v>1284</v>
      </c>
      <c r="O1339" s="1" t="s">
        <v>1284</v>
      </c>
      <c r="P1339" s="1" t="s">
        <v>1284</v>
      </c>
      <c r="Q1339" s="0"/>
      <c r="R1339" s="0"/>
      <c r="S1339" s="0"/>
      <c r="T1339" s="0"/>
      <c r="V1339" s="0"/>
      <c r="W1339" s="1" t="s">
        <v>1284</v>
      </c>
      <c r="X1339" s="0"/>
      <c r="AA1339" s="1" t="n">
        <f aca="false">COUNTIF($G1339:$X1339, "=Yes")</f>
        <v>5</v>
      </c>
      <c r="AMI1339" s="0"/>
      <c r="AMJ1339" s="0"/>
    </row>
    <row collapsed="false" customFormat="true" customHeight="false" hidden="false" ht="12.65" outlineLevel="0" r="1340" s="1">
      <c r="A1340" s="3" t="s">
        <v>1150</v>
      </c>
      <c r="B1340" s="3" t="s">
        <v>1204</v>
      </c>
      <c r="C1340" s="3" t="n">
        <v>1</v>
      </c>
      <c r="D1340" s="3" t="s">
        <v>10</v>
      </c>
      <c r="E1340" s="3" t="n">
        <v>2</v>
      </c>
      <c r="F1340" s="1" t="n">
        <f aca="false">COUNTA(G1340:AJ1340)</f>
        <v>4</v>
      </c>
      <c r="H1340" s="1" t="s">
        <v>1285</v>
      </c>
      <c r="I1340" s="1" t="s">
        <v>1285</v>
      </c>
      <c r="K1340" s="0"/>
      <c r="L1340" s="0"/>
      <c r="O1340" s="0"/>
      <c r="P1340" s="0"/>
      <c r="Q1340" s="0"/>
      <c r="R1340" s="0"/>
      <c r="S1340" s="0"/>
      <c r="T1340" s="0"/>
      <c r="V1340" s="0" t="s">
        <v>1289</v>
      </c>
      <c r="W1340" s="0"/>
      <c r="X1340" s="0"/>
      <c r="AA1340" s="1" t="n">
        <f aca="false">COUNTIF($G1340:$X1340, "=Yes")</f>
        <v>0</v>
      </c>
      <c r="AMI1340" s="0"/>
      <c r="AMJ1340" s="0"/>
    </row>
    <row collapsed="false" customFormat="true" customHeight="false" hidden="false" ht="12.65" outlineLevel="0" r="1341" s="1">
      <c r="A1341" s="3" t="s">
        <v>1150</v>
      </c>
      <c r="B1341" s="3" t="s">
        <v>1204</v>
      </c>
      <c r="C1341" s="3" t="n">
        <v>1</v>
      </c>
      <c r="D1341" s="3" t="s">
        <v>10</v>
      </c>
      <c r="E1341" s="3" t="n">
        <v>3</v>
      </c>
      <c r="F1341" s="1" t="n">
        <f aca="false">COUNTA(G1341:AJ1341)</f>
        <v>5</v>
      </c>
      <c r="K1341" s="0"/>
      <c r="L1341" s="1" t="s">
        <v>1284</v>
      </c>
      <c r="O1341" s="1" t="s">
        <v>1284</v>
      </c>
      <c r="P1341" s="1" t="s">
        <v>1284</v>
      </c>
      <c r="Q1341" s="0"/>
      <c r="R1341" s="0"/>
      <c r="S1341" s="0"/>
      <c r="T1341" s="0"/>
      <c r="V1341" s="0"/>
      <c r="W1341" s="1" t="s">
        <v>1284</v>
      </c>
      <c r="X1341" s="0"/>
      <c r="AA1341" s="1" t="n">
        <f aca="false">COUNTIF($G1341:$X1341, "=Yes")</f>
        <v>4</v>
      </c>
      <c r="AMI1341" s="0"/>
      <c r="AMJ1341" s="0"/>
    </row>
    <row collapsed="false" customFormat="true" customHeight="false" hidden="false" ht="12.65" outlineLevel="0" r="1342" s="1">
      <c r="A1342" s="3" t="s">
        <v>1150</v>
      </c>
      <c r="B1342" s="3" t="s">
        <v>1204</v>
      </c>
      <c r="C1342" s="3" t="n">
        <v>1</v>
      </c>
      <c r="D1342" s="3" t="s">
        <v>12</v>
      </c>
      <c r="E1342" s="3" t="n">
        <v>4</v>
      </c>
      <c r="F1342" s="1" t="n">
        <f aca="false">COUNTA(G1342:AJ1342)</f>
        <v>4</v>
      </c>
      <c r="K1342" s="0"/>
      <c r="L1342" s="0"/>
      <c r="O1342" s="1" t="s">
        <v>1284</v>
      </c>
      <c r="P1342" s="1" t="s">
        <v>1284</v>
      </c>
      <c r="Q1342" s="0"/>
      <c r="R1342" s="0"/>
      <c r="S1342" s="0"/>
      <c r="T1342" s="0"/>
      <c r="V1342" s="0"/>
      <c r="W1342" s="1" t="s">
        <v>1284</v>
      </c>
      <c r="X1342" s="0"/>
      <c r="AA1342" s="1" t="n">
        <f aca="false">COUNTIF($G1342:$X1342, "=Yes")</f>
        <v>3</v>
      </c>
      <c r="AMI1342" s="0"/>
      <c r="AMJ1342" s="0"/>
    </row>
    <row collapsed="false" customFormat="true" customHeight="false" hidden="false" ht="12.65" outlineLevel="0" r="1343" s="1">
      <c r="A1343" s="3" t="s">
        <v>1150</v>
      </c>
      <c r="B1343" s="3" t="s">
        <v>1204</v>
      </c>
      <c r="C1343" s="3" t="n">
        <v>1</v>
      </c>
      <c r="D1343" s="3" t="s">
        <v>8</v>
      </c>
      <c r="E1343" s="3" t="n">
        <v>5</v>
      </c>
      <c r="F1343" s="1" t="n">
        <f aca="false">COUNTA(G1343:AJ1343)</f>
        <v>4</v>
      </c>
      <c r="K1343" s="0"/>
      <c r="L1343" s="0"/>
      <c r="O1343" s="1" t="s">
        <v>1284</v>
      </c>
      <c r="P1343" s="1" t="s">
        <v>1284</v>
      </c>
      <c r="Q1343" s="0"/>
      <c r="R1343" s="0"/>
      <c r="S1343" s="0"/>
      <c r="T1343" s="0"/>
      <c r="V1343" s="0"/>
      <c r="W1343" s="1" t="s">
        <v>1284</v>
      </c>
      <c r="X1343" s="0"/>
      <c r="AA1343" s="1" t="n">
        <f aca="false">COUNTIF($G1343:$X1343, "=Yes")</f>
        <v>3</v>
      </c>
      <c r="AMI1343" s="0"/>
      <c r="AMJ1343" s="0"/>
    </row>
    <row collapsed="false" customFormat="true" customHeight="false" hidden="false" ht="12.65" outlineLevel="0" r="1344" s="1">
      <c r="A1344" s="3" t="s">
        <v>1150</v>
      </c>
      <c r="B1344" s="3" t="s">
        <v>1204</v>
      </c>
      <c r="C1344" s="3" t="n">
        <v>1</v>
      </c>
      <c r="D1344" s="3" t="s">
        <v>12</v>
      </c>
      <c r="E1344" s="3" t="n">
        <v>6</v>
      </c>
      <c r="F1344" s="1" t="n">
        <f aca="false">COUNTA(G1344:AJ1344)</f>
        <v>4</v>
      </c>
      <c r="K1344" s="0"/>
      <c r="L1344" s="0"/>
      <c r="O1344" s="1" t="s">
        <v>1284</v>
      </c>
      <c r="P1344" s="1" t="s">
        <v>1284</v>
      </c>
      <c r="Q1344" s="0"/>
      <c r="R1344" s="0"/>
      <c r="S1344" s="0"/>
      <c r="T1344" s="0"/>
      <c r="V1344" s="0"/>
      <c r="W1344" s="1" t="s">
        <v>1284</v>
      </c>
      <c r="X1344" s="0"/>
      <c r="AA1344" s="1" t="n">
        <f aca="false">COUNTIF($G1344:$X1344, "=Yes")</f>
        <v>3</v>
      </c>
      <c r="AMI1344" s="0"/>
      <c r="AMJ1344" s="0"/>
    </row>
    <row collapsed="false" customFormat="true" customHeight="false" hidden="false" ht="12.65" outlineLevel="0" r="1345" s="1">
      <c r="A1345" s="3" t="s">
        <v>1150</v>
      </c>
      <c r="B1345" s="3" t="s">
        <v>1204</v>
      </c>
      <c r="C1345" s="3" t="n">
        <v>1</v>
      </c>
      <c r="D1345" s="3" t="s">
        <v>10</v>
      </c>
      <c r="E1345" s="3" t="n">
        <v>7</v>
      </c>
      <c r="F1345" s="1" t="n">
        <f aca="false">COUNTA(G1345:AJ1345)</f>
        <v>3</v>
      </c>
      <c r="K1345" s="0"/>
      <c r="L1345" s="0"/>
      <c r="O1345" s="0"/>
      <c r="P1345" s="1" t="s">
        <v>1284</v>
      </c>
      <c r="Q1345" s="0"/>
      <c r="R1345" s="0"/>
      <c r="S1345" s="0"/>
      <c r="T1345" s="0"/>
      <c r="V1345" s="0"/>
      <c r="W1345" s="1" t="s">
        <v>1284</v>
      </c>
      <c r="X1345" s="0"/>
      <c r="AA1345" s="1" t="n">
        <f aca="false">COUNTIF($G1345:$X1345, "=Yes")</f>
        <v>2</v>
      </c>
      <c r="AMI1345" s="0"/>
      <c r="AMJ1345" s="0"/>
    </row>
    <row collapsed="false" customFormat="true" customHeight="false" hidden="false" ht="12.65" outlineLevel="0" r="1346" s="1">
      <c r="A1346" s="3" t="s">
        <v>1150</v>
      </c>
      <c r="B1346" s="3" t="s">
        <v>1204</v>
      </c>
      <c r="C1346" s="3" t="n">
        <v>3</v>
      </c>
      <c r="D1346" s="3" t="s">
        <v>8</v>
      </c>
      <c r="E1346" s="3" t="n">
        <v>8</v>
      </c>
      <c r="F1346" s="1" t="n">
        <f aca="false">COUNTA(G1346:AJ1346)</f>
        <v>1</v>
      </c>
      <c r="K1346" s="0"/>
      <c r="L1346" s="0"/>
      <c r="O1346" s="0"/>
      <c r="P1346" s="0"/>
      <c r="Q1346" s="0"/>
      <c r="R1346" s="0"/>
      <c r="S1346" s="0"/>
      <c r="T1346" s="0"/>
      <c r="V1346" s="0"/>
      <c r="W1346" s="0"/>
      <c r="X1346" s="0"/>
      <c r="AA1346" s="1" t="n">
        <f aca="false">COUNTIF($G1346:$X1346, "=Yes")</f>
        <v>0</v>
      </c>
      <c r="AMI1346" s="0"/>
      <c r="AMJ1346" s="0"/>
    </row>
    <row collapsed="false" customFormat="true" customHeight="false" hidden="false" ht="12.65" outlineLevel="0" r="1347" s="1">
      <c r="A1347" s="3" t="s">
        <v>1150</v>
      </c>
      <c r="B1347" s="3" t="s">
        <v>1204</v>
      </c>
      <c r="C1347" s="3" t="n">
        <v>3</v>
      </c>
      <c r="D1347" s="3" t="s">
        <v>12</v>
      </c>
      <c r="E1347" s="3" t="n">
        <v>9</v>
      </c>
      <c r="F1347" s="1" t="n">
        <f aca="false">COUNTA(G1347:AJ1347)</f>
        <v>1</v>
      </c>
      <c r="K1347" s="0"/>
      <c r="L1347" s="0"/>
      <c r="O1347" s="0"/>
      <c r="P1347" s="0"/>
      <c r="Q1347" s="0"/>
      <c r="R1347" s="0"/>
      <c r="S1347" s="0"/>
      <c r="T1347" s="0"/>
      <c r="V1347" s="0"/>
      <c r="W1347" s="0"/>
      <c r="X1347" s="0"/>
      <c r="AA1347" s="1" t="n">
        <f aca="false">COUNTIF($G1347:$X1347, "=Yes")</f>
        <v>0</v>
      </c>
      <c r="AMI1347" s="0"/>
      <c r="AMJ1347" s="0"/>
    </row>
    <row collapsed="false" customFormat="true" customHeight="false" hidden="false" ht="12.65" outlineLevel="0" r="1348" s="1">
      <c r="A1348" s="3" t="s">
        <v>1150</v>
      </c>
      <c r="B1348" s="3" t="s">
        <v>1204</v>
      </c>
      <c r="C1348" s="3" t="n">
        <v>3</v>
      </c>
      <c r="D1348" s="3" t="s">
        <v>10</v>
      </c>
      <c r="E1348" s="3" t="n">
        <v>10</v>
      </c>
      <c r="F1348" s="1" t="n">
        <f aca="false">COUNTA(G1348:AJ1348)</f>
        <v>1</v>
      </c>
      <c r="K1348" s="0"/>
      <c r="L1348" s="0"/>
      <c r="O1348" s="0"/>
      <c r="P1348" s="0"/>
      <c r="Q1348" s="0"/>
      <c r="R1348" s="0"/>
      <c r="S1348" s="0"/>
      <c r="T1348" s="0"/>
      <c r="V1348" s="0"/>
      <c r="W1348" s="0"/>
      <c r="X1348" s="0"/>
      <c r="AA1348" s="1" t="n">
        <f aca="false">COUNTIF($G1348:$X1348, "=Yes")</f>
        <v>0</v>
      </c>
      <c r="AMI1348" s="0"/>
      <c r="AMJ1348" s="0"/>
    </row>
    <row collapsed="false" customFormat="true" customHeight="false" hidden="false" ht="12.65" outlineLevel="0" r="1349" s="1">
      <c r="A1349" s="3"/>
      <c r="B1349" s="3"/>
      <c r="C1349" s="3"/>
      <c r="D1349" s="3"/>
      <c r="E1349" s="3"/>
      <c r="F1349" s="1" t="n">
        <f aca="false">COUNTA(G1349:AJ1349)</f>
        <v>0</v>
      </c>
      <c r="K1349" s="0"/>
      <c r="L1349" s="0"/>
      <c r="O1349" s="0"/>
      <c r="P1349" s="0"/>
      <c r="Q1349" s="0"/>
      <c r="R1349" s="0"/>
      <c r="S1349" s="0"/>
      <c r="T1349" s="0"/>
      <c r="V1349" s="0"/>
      <c r="W1349" s="0"/>
      <c r="X1349" s="0"/>
      <c r="AMI1349" s="0"/>
      <c r="AMJ1349" s="0"/>
    </row>
    <row collapsed="false" customFormat="true" customHeight="false" hidden="false" ht="12.65" outlineLevel="0" r="1350" s="1">
      <c r="A1350" s="3" t="s">
        <v>1150</v>
      </c>
      <c r="B1350" s="3" t="s">
        <v>1215</v>
      </c>
      <c r="C1350" s="3" t="n">
        <v>1</v>
      </c>
      <c r="D1350" s="3" t="n">
        <v>1</v>
      </c>
      <c r="E1350" s="3"/>
      <c r="F1350" s="1" t="n">
        <f aca="false">COUNTA(G1350:AJ1350)</f>
        <v>0</v>
      </c>
      <c r="K1350" s="0"/>
      <c r="L1350" s="0"/>
      <c r="O1350" s="0"/>
      <c r="P1350" s="0"/>
      <c r="Q1350" s="0"/>
      <c r="R1350" s="0"/>
      <c r="S1350" s="0"/>
      <c r="T1350" s="0"/>
      <c r="V1350" s="0"/>
      <c r="W1350" s="0"/>
      <c r="X1350" s="0"/>
      <c r="AMI1350" s="0"/>
      <c r="AMJ1350" s="0"/>
    </row>
    <row collapsed="false" customFormat="true" customHeight="false" hidden="false" ht="12.65" outlineLevel="0" r="1351" s="1">
      <c r="A1351" s="3" t="s">
        <v>1150</v>
      </c>
      <c r="B1351" s="3" t="s">
        <v>1215</v>
      </c>
      <c r="C1351" s="3" t="n">
        <v>1</v>
      </c>
      <c r="D1351" s="3" t="s">
        <v>8</v>
      </c>
      <c r="E1351" s="3" t="n">
        <v>1</v>
      </c>
      <c r="F1351" s="1" t="n">
        <f aca="false">COUNTA(G1351:AJ1351)</f>
        <v>2</v>
      </c>
      <c r="K1351" s="1" t="s">
        <v>1284</v>
      </c>
      <c r="L1351" s="0"/>
      <c r="O1351" s="0"/>
      <c r="P1351" s="0"/>
      <c r="Q1351" s="0"/>
      <c r="R1351" s="0"/>
      <c r="S1351" s="0"/>
      <c r="T1351" s="0"/>
      <c r="V1351" s="0"/>
      <c r="W1351" s="0"/>
      <c r="X1351" s="0"/>
      <c r="AA1351" s="1" t="n">
        <f aca="false">COUNTIF($G1351:$X1351, "=Yes")</f>
        <v>1</v>
      </c>
      <c r="AMI1351" s="0"/>
      <c r="AMJ1351" s="0"/>
    </row>
    <row collapsed="false" customFormat="true" customHeight="false" hidden="false" ht="12.65" outlineLevel="0" r="1352" s="1">
      <c r="A1352" s="3" t="s">
        <v>1150</v>
      </c>
      <c r="B1352" s="3" t="s">
        <v>1215</v>
      </c>
      <c r="C1352" s="3" t="n">
        <v>1</v>
      </c>
      <c r="D1352" s="3" t="s">
        <v>12</v>
      </c>
      <c r="E1352" s="3" t="n">
        <v>2</v>
      </c>
      <c r="F1352" s="1" t="n">
        <f aca="false">COUNTA(G1352:AJ1352)</f>
        <v>2</v>
      </c>
      <c r="K1352" s="1" t="s">
        <v>1284</v>
      </c>
      <c r="L1352" s="0"/>
      <c r="O1352" s="0"/>
      <c r="P1352" s="0"/>
      <c r="Q1352" s="0"/>
      <c r="R1352" s="0"/>
      <c r="S1352" s="0"/>
      <c r="T1352" s="0"/>
      <c r="V1352" s="0"/>
      <c r="W1352" s="0"/>
      <c r="X1352" s="0"/>
      <c r="AA1352" s="1" t="n">
        <f aca="false">COUNTIF($G1352:$X1352, "=Yes")</f>
        <v>1</v>
      </c>
      <c r="AMI1352" s="0"/>
      <c r="AMJ1352" s="0"/>
    </row>
    <row collapsed="false" customFormat="true" customHeight="false" hidden="false" ht="12.65" outlineLevel="0" r="1353" s="1">
      <c r="A1353" s="3" t="s">
        <v>1150</v>
      </c>
      <c r="B1353" s="3" t="s">
        <v>1215</v>
      </c>
      <c r="C1353" s="3" t="n">
        <v>2</v>
      </c>
      <c r="D1353" s="3" t="s">
        <v>8</v>
      </c>
      <c r="E1353" s="3" t="n">
        <v>3</v>
      </c>
      <c r="F1353" s="1" t="n">
        <f aca="false">COUNTA(G1353:AJ1353)</f>
        <v>1</v>
      </c>
      <c r="K1353" s="0"/>
      <c r="L1353" s="0"/>
      <c r="O1353" s="0"/>
      <c r="P1353" s="0"/>
      <c r="Q1353" s="0"/>
      <c r="R1353" s="0"/>
      <c r="S1353" s="0"/>
      <c r="T1353" s="0"/>
      <c r="V1353" s="0"/>
      <c r="W1353" s="0"/>
      <c r="X1353" s="0"/>
      <c r="AA1353" s="1" t="n">
        <f aca="false">COUNTIF($G1353:$X1353, "=Yes")</f>
        <v>0</v>
      </c>
      <c r="AMI1353" s="0"/>
      <c r="AMJ1353" s="0"/>
    </row>
    <row collapsed="false" customFormat="true" customHeight="false" hidden="false" ht="12.65" outlineLevel="0" r="1354" s="1">
      <c r="A1354" s="3" t="s">
        <v>1150</v>
      </c>
      <c r="B1354" s="3" t="s">
        <v>1215</v>
      </c>
      <c r="C1354" s="3" t="n">
        <v>2</v>
      </c>
      <c r="D1354" s="3" t="s">
        <v>12</v>
      </c>
      <c r="E1354" s="3" t="n">
        <v>4</v>
      </c>
      <c r="F1354" s="1" t="n">
        <f aca="false">COUNTA(G1354:AJ1354)</f>
        <v>1</v>
      </c>
      <c r="K1354" s="0"/>
      <c r="L1354" s="0"/>
      <c r="O1354" s="0"/>
      <c r="P1354" s="0"/>
      <c r="Q1354" s="0"/>
      <c r="R1354" s="0"/>
      <c r="S1354" s="0"/>
      <c r="T1354" s="0"/>
      <c r="V1354" s="0"/>
      <c r="W1354" s="0"/>
      <c r="X1354" s="0"/>
      <c r="AA1354" s="1" t="n">
        <f aca="false">COUNTIF($G1354:$X1354, "=Yes")</f>
        <v>0</v>
      </c>
      <c r="AMI1354" s="0"/>
      <c r="AMJ1354" s="0"/>
    </row>
    <row collapsed="false" customFormat="true" customHeight="false" hidden="false" ht="12.65" outlineLevel="0" r="1355" s="1">
      <c r="A1355" s="3" t="s">
        <v>1150</v>
      </c>
      <c r="B1355" s="3" t="s">
        <v>1215</v>
      </c>
      <c r="C1355" s="3" t="n">
        <v>3</v>
      </c>
      <c r="D1355" s="3" t="s">
        <v>8</v>
      </c>
      <c r="E1355" s="3" t="n">
        <v>5</v>
      </c>
      <c r="F1355" s="1" t="n">
        <f aca="false">COUNTA(G1355:AJ1355)</f>
        <v>1</v>
      </c>
      <c r="K1355" s="0"/>
      <c r="L1355" s="0"/>
      <c r="O1355" s="0"/>
      <c r="P1355" s="0"/>
      <c r="Q1355" s="0"/>
      <c r="R1355" s="0"/>
      <c r="S1355" s="0"/>
      <c r="T1355" s="0"/>
      <c r="V1355" s="0"/>
      <c r="W1355" s="0"/>
      <c r="X1355" s="0"/>
      <c r="AA1355" s="1" t="n">
        <f aca="false">COUNTIF($G1355:$X1355, "=Yes")</f>
        <v>0</v>
      </c>
      <c r="AMI1355" s="0"/>
      <c r="AMJ1355" s="0"/>
    </row>
    <row collapsed="false" customFormat="true" customHeight="false" hidden="false" ht="12.65" outlineLevel="0" r="1356" s="1">
      <c r="A1356" s="3" t="s">
        <v>1150</v>
      </c>
      <c r="B1356" s="3" t="s">
        <v>1215</v>
      </c>
      <c r="C1356" s="3" t="n">
        <v>3</v>
      </c>
      <c r="D1356" s="3" t="s">
        <v>8</v>
      </c>
      <c r="E1356" s="3" t="n">
        <v>6</v>
      </c>
      <c r="F1356" s="1" t="n">
        <f aca="false">COUNTA(G1356:AJ1356)</f>
        <v>1</v>
      </c>
      <c r="K1356" s="0"/>
      <c r="L1356" s="0"/>
      <c r="O1356" s="0"/>
      <c r="P1356" s="0"/>
      <c r="Q1356" s="0"/>
      <c r="R1356" s="0"/>
      <c r="S1356" s="0"/>
      <c r="T1356" s="0"/>
      <c r="V1356" s="0"/>
      <c r="W1356" s="0"/>
      <c r="X1356" s="0"/>
      <c r="AA1356" s="1" t="n">
        <f aca="false">COUNTIF($G1356:$X1356, "=Yes")</f>
        <v>0</v>
      </c>
      <c r="AMI1356" s="0"/>
      <c r="AMJ1356" s="0"/>
    </row>
    <row collapsed="false" customFormat="true" customHeight="false" hidden="false" ht="12.65" outlineLevel="0" r="1357" s="1">
      <c r="A1357" s="3" t="s">
        <v>1150</v>
      </c>
      <c r="B1357" s="3" t="s">
        <v>1215</v>
      </c>
      <c r="C1357" s="3" t="n">
        <v>3</v>
      </c>
      <c r="D1357" s="3" t="s">
        <v>12</v>
      </c>
      <c r="E1357" s="3" t="n">
        <v>7</v>
      </c>
      <c r="F1357" s="1" t="n">
        <f aca="false">COUNTA(G1357:AJ1357)</f>
        <v>1</v>
      </c>
      <c r="K1357" s="0"/>
      <c r="L1357" s="0"/>
      <c r="O1357" s="0"/>
      <c r="P1357" s="0"/>
      <c r="Q1357" s="0"/>
      <c r="R1357" s="0"/>
      <c r="S1357" s="0"/>
      <c r="T1357" s="0"/>
      <c r="V1357" s="0"/>
      <c r="W1357" s="0"/>
      <c r="X1357" s="0"/>
      <c r="AA1357" s="1" t="n">
        <f aca="false">COUNTIF($G1357:$X1357, "=Yes")</f>
        <v>0</v>
      </c>
      <c r="AMI1357" s="0"/>
      <c r="AMJ1357" s="0"/>
    </row>
    <row collapsed="false" customFormat="true" customHeight="false" hidden="false" ht="12.65" outlineLevel="0" r="1358" s="1">
      <c r="A1358" s="3" t="s">
        <v>1150</v>
      </c>
      <c r="B1358" s="3" t="s">
        <v>1215</v>
      </c>
      <c r="C1358" s="3" t="n">
        <v>3</v>
      </c>
      <c r="D1358" s="3" t="s">
        <v>10</v>
      </c>
      <c r="E1358" s="3" t="n">
        <v>8</v>
      </c>
      <c r="F1358" s="1" t="n">
        <f aca="false">COUNTA(G1358:AJ1358)</f>
        <v>1</v>
      </c>
      <c r="K1358" s="0"/>
      <c r="L1358" s="0"/>
      <c r="O1358" s="0"/>
      <c r="P1358" s="0"/>
      <c r="Q1358" s="0"/>
      <c r="R1358" s="0"/>
      <c r="S1358" s="0"/>
      <c r="T1358" s="0"/>
      <c r="V1358" s="0"/>
      <c r="W1358" s="0"/>
      <c r="X1358" s="0"/>
      <c r="AA1358" s="1" t="n">
        <f aca="false">COUNTIF($G1358:$X1358, "=Yes")</f>
        <v>0</v>
      </c>
      <c r="AMI1358" s="0"/>
      <c r="AMJ1358" s="0"/>
    </row>
    <row collapsed="false" customFormat="true" customHeight="false" hidden="false" ht="12.65" outlineLevel="0" r="1359" s="1">
      <c r="A1359" s="3"/>
      <c r="B1359" s="3"/>
      <c r="C1359" s="3"/>
      <c r="D1359" s="3"/>
      <c r="E1359" s="3"/>
      <c r="F1359" s="1" t="n">
        <f aca="false">COUNTA(G1359:AJ1359)</f>
        <v>0</v>
      </c>
      <c r="K1359" s="0"/>
      <c r="L1359" s="0"/>
      <c r="O1359" s="0"/>
      <c r="P1359" s="0"/>
      <c r="Q1359" s="0"/>
      <c r="R1359" s="0"/>
      <c r="S1359" s="0"/>
      <c r="T1359" s="0"/>
      <c r="V1359" s="0"/>
      <c r="W1359" s="0"/>
      <c r="X1359" s="0"/>
      <c r="AMI1359" s="0"/>
      <c r="AMJ1359" s="0"/>
    </row>
    <row collapsed="false" customFormat="true" customHeight="false" hidden="false" ht="12.65" outlineLevel="0" r="1360" s="1">
      <c r="A1360" s="3" t="s">
        <v>1150</v>
      </c>
      <c r="B1360" s="3" t="s">
        <v>1224</v>
      </c>
      <c r="C1360" s="3" t="n">
        <v>0</v>
      </c>
      <c r="D1360" s="3" t="n">
        <v>0</v>
      </c>
      <c r="E1360" s="3"/>
      <c r="F1360" s="1" t="n">
        <f aca="false">COUNTA(G1360:AJ1360)</f>
        <v>0</v>
      </c>
      <c r="K1360" s="0"/>
      <c r="L1360" s="0"/>
      <c r="O1360" s="0"/>
      <c r="P1360" s="0"/>
      <c r="Q1360" s="0"/>
      <c r="R1360" s="0"/>
      <c r="S1360" s="0"/>
      <c r="T1360" s="0"/>
      <c r="V1360" s="0"/>
      <c r="W1360" s="0"/>
      <c r="X1360" s="0"/>
      <c r="AMI1360" s="0"/>
      <c r="AMJ1360" s="0"/>
    </row>
    <row collapsed="false" customFormat="true" customHeight="false" hidden="false" ht="12.65" outlineLevel="0" r="1361" s="1">
      <c r="A1361" s="3" t="s">
        <v>1150</v>
      </c>
      <c r="B1361" s="3" t="s">
        <v>1224</v>
      </c>
      <c r="C1361" s="3" t="n">
        <v>3</v>
      </c>
      <c r="D1361" s="3" t="s">
        <v>8</v>
      </c>
      <c r="E1361" s="3" t="n">
        <v>1</v>
      </c>
      <c r="F1361" s="1" t="n">
        <f aca="false">COUNTA(G1361:AJ1361)</f>
        <v>1</v>
      </c>
      <c r="K1361" s="0"/>
      <c r="L1361" s="0"/>
      <c r="O1361" s="0"/>
      <c r="P1361" s="0"/>
      <c r="Q1361" s="0"/>
      <c r="R1361" s="0"/>
      <c r="S1361" s="0"/>
      <c r="T1361" s="0"/>
      <c r="V1361" s="0"/>
      <c r="W1361" s="0"/>
      <c r="X1361" s="0"/>
      <c r="AA1361" s="1" t="n">
        <f aca="false">COUNTIF($G1361:$X1361, "=Yes")</f>
        <v>0</v>
      </c>
      <c r="AMI1361" s="0"/>
      <c r="AMJ1361" s="0"/>
    </row>
    <row collapsed="false" customFormat="true" customHeight="false" hidden="false" ht="12.65" outlineLevel="0" r="1362" s="1">
      <c r="A1362" s="3" t="s">
        <v>1150</v>
      </c>
      <c r="B1362" s="3" t="s">
        <v>1224</v>
      </c>
      <c r="C1362" s="3" t="n">
        <v>3</v>
      </c>
      <c r="D1362" s="3" t="s">
        <v>8</v>
      </c>
      <c r="E1362" s="3" t="n">
        <v>2</v>
      </c>
      <c r="F1362" s="1" t="n">
        <f aca="false">COUNTA(G1362:AJ1362)</f>
        <v>1</v>
      </c>
      <c r="K1362" s="0"/>
      <c r="L1362" s="0"/>
      <c r="O1362" s="0"/>
      <c r="P1362" s="0"/>
      <c r="Q1362" s="0"/>
      <c r="R1362" s="0"/>
      <c r="S1362" s="0"/>
      <c r="T1362" s="0"/>
      <c r="V1362" s="0"/>
      <c r="W1362" s="0"/>
      <c r="X1362" s="0"/>
      <c r="AA1362" s="1" t="n">
        <f aca="false">COUNTIF($G1362:$X1362, "=Yes")</f>
        <v>0</v>
      </c>
      <c r="AMI1362" s="0"/>
      <c r="AMJ1362" s="0"/>
    </row>
    <row collapsed="false" customFormat="true" customHeight="false" hidden="false" ht="12.65" outlineLevel="0" r="1363" s="1">
      <c r="A1363" s="3" t="s">
        <v>1150</v>
      </c>
      <c r="B1363" s="3" t="s">
        <v>1224</v>
      </c>
      <c r="C1363" s="3" t="n">
        <v>3</v>
      </c>
      <c r="D1363" s="3" t="s">
        <v>8</v>
      </c>
      <c r="E1363" s="3" t="n">
        <v>3</v>
      </c>
      <c r="F1363" s="1" t="n">
        <f aca="false">COUNTA(G1363:AJ1363)</f>
        <v>1</v>
      </c>
      <c r="K1363" s="0"/>
      <c r="L1363" s="0"/>
      <c r="O1363" s="0"/>
      <c r="P1363" s="0"/>
      <c r="Q1363" s="0"/>
      <c r="R1363" s="0"/>
      <c r="S1363" s="0"/>
      <c r="T1363" s="0"/>
      <c r="V1363" s="0"/>
      <c r="W1363" s="0"/>
      <c r="X1363" s="0"/>
      <c r="AA1363" s="1" t="n">
        <f aca="false">COUNTIF($G1363:$X1363, "=Yes")</f>
        <v>0</v>
      </c>
      <c r="AMI1363" s="0"/>
      <c r="AMJ1363" s="0"/>
    </row>
    <row collapsed="false" customFormat="true" customHeight="false" hidden="false" ht="12.65" outlineLevel="0" r="1364" s="1">
      <c r="A1364" s="3" t="s">
        <v>1150</v>
      </c>
      <c r="B1364" s="3" t="s">
        <v>1224</v>
      </c>
      <c r="C1364" s="3" t="n">
        <v>3</v>
      </c>
      <c r="D1364" s="3" t="s">
        <v>10</v>
      </c>
      <c r="E1364" s="3" t="n">
        <v>4</v>
      </c>
      <c r="F1364" s="1" t="n">
        <f aca="false">COUNTA(G1364:AJ1364)</f>
        <v>1</v>
      </c>
      <c r="K1364" s="0"/>
      <c r="L1364" s="0"/>
      <c r="O1364" s="0"/>
      <c r="P1364" s="0"/>
      <c r="Q1364" s="0"/>
      <c r="R1364" s="0"/>
      <c r="S1364" s="0"/>
      <c r="T1364" s="0"/>
      <c r="V1364" s="0"/>
      <c r="W1364" s="0"/>
      <c r="X1364" s="0"/>
      <c r="AA1364" s="1" t="n">
        <f aca="false">COUNTIF($G1364:$X1364, "=Yes")</f>
        <v>0</v>
      </c>
      <c r="AMI1364" s="0"/>
      <c r="AMJ1364" s="0"/>
    </row>
    <row collapsed="false" customFormat="true" customHeight="false" hidden="false" ht="12.65" outlineLevel="0" r="1365" s="1">
      <c r="A1365" s="3"/>
      <c r="B1365" s="3"/>
      <c r="C1365" s="3"/>
      <c r="D1365" s="3"/>
      <c r="E1365" s="3"/>
      <c r="F1365" s="1" t="n">
        <f aca="false">COUNTA(G1365:AJ1365)</f>
        <v>0</v>
      </c>
      <c r="K1365" s="0"/>
      <c r="L1365" s="0"/>
      <c r="O1365" s="0"/>
      <c r="P1365" s="0"/>
      <c r="Q1365" s="0"/>
      <c r="R1365" s="0"/>
      <c r="S1365" s="0"/>
      <c r="T1365" s="0"/>
      <c r="V1365" s="0"/>
      <c r="W1365" s="0"/>
      <c r="X1365" s="0"/>
      <c r="AMI1365" s="0"/>
      <c r="AMJ1365" s="0"/>
    </row>
    <row collapsed="false" customFormat="true" customHeight="false" hidden="false" ht="12.65" outlineLevel="0" r="1366" s="1">
      <c r="A1366" s="3" t="s">
        <v>1150</v>
      </c>
      <c r="B1366" s="3" t="s">
        <v>1229</v>
      </c>
      <c r="C1366" s="3" t="n">
        <v>0</v>
      </c>
      <c r="D1366" s="3" t="n">
        <v>0</v>
      </c>
      <c r="E1366" s="3"/>
      <c r="F1366" s="1" t="n">
        <f aca="false">COUNTA(G1366:AJ1366)</f>
        <v>0</v>
      </c>
      <c r="K1366" s="0"/>
      <c r="L1366" s="0"/>
      <c r="O1366" s="0"/>
      <c r="P1366" s="0"/>
      <c r="Q1366" s="0"/>
      <c r="R1366" s="0"/>
      <c r="S1366" s="0"/>
      <c r="T1366" s="0"/>
      <c r="V1366" s="0"/>
      <c r="W1366" s="0"/>
      <c r="X1366" s="0"/>
      <c r="AMI1366" s="0"/>
      <c r="AMJ1366" s="0"/>
    </row>
    <row collapsed="false" customFormat="true" customHeight="false" hidden="false" ht="12.65" outlineLevel="0" r="1367" s="1">
      <c r="A1367" s="3" t="s">
        <v>1150</v>
      </c>
      <c r="B1367" s="3" t="s">
        <v>1229</v>
      </c>
      <c r="C1367" s="3" t="n">
        <v>3</v>
      </c>
      <c r="D1367" s="3" t="s">
        <v>8</v>
      </c>
      <c r="E1367" s="3" t="n">
        <v>1</v>
      </c>
      <c r="F1367" s="1" t="n">
        <f aca="false">COUNTA(G1367:AJ1367)</f>
        <v>1</v>
      </c>
      <c r="K1367" s="0"/>
      <c r="L1367" s="0"/>
      <c r="O1367" s="0"/>
      <c r="P1367" s="0"/>
      <c r="Q1367" s="0"/>
      <c r="R1367" s="0"/>
      <c r="S1367" s="0"/>
      <c r="T1367" s="0"/>
      <c r="V1367" s="0"/>
      <c r="W1367" s="0"/>
      <c r="X1367" s="0"/>
      <c r="AA1367" s="1" t="n">
        <f aca="false">COUNTIF($G1367:$X1367, "=Yes")</f>
        <v>0</v>
      </c>
      <c r="AMI1367" s="0"/>
      <c r="AMJ1367" s="0"/>
    </row>
    <row collapsed="false" customFormat="true" customHeight="false" hidden="false" ht="12.65" outlineLevel="0" r="1368" s="1">
      <c r="A1368" s="3" t="s">
        <v>1150</v>
      </c>
      <c r="B1368" s="3" t="s">
        <v>1229</v>
      </c>
      <c r="C1368" s="3" t="n">
        <v>3</v>
      </c>
      <c r="D1368" s="3" t="s">
        <v>8</v>
      </c>
      <c r="E1368" s="3" t="n">
        <v>2</v>
      </c>
      <c r="F1368" s="1" t="n">
        <f aca="false">COUNTA(G1368:AJ1368)</f>
        <v>1</v>
      </c>
      <c r="K1368" s="0"/>
      <c r="L1368" s="0"/>
      <c r="O1368" s="0"/>
      <c r="P1368" s="0"/>
      <c r="Q1368" s="0"/>
      <c r="R1368" s="0"/>
      <c r="S1368" s="0"/>
      <c r="T1368" s="0"/>
      <c r="V1368" s="0"/>
      <c r="W1368" s="0"/>
      <c r="X1368" s="0"/>
      <c r="AA1368" s="1" t="n">
        <f aca="false">COUNTIF($G1368:$X1368, "=Yes")</f>
        <v>0</v>
      </c>
      <c r="AMI1368" s="0"/>
      <c r="AMJ1368" s="0"/>
    </row>
    <row collapsed="false" customFormat="true" customHeight="false" hidden="false" ht="12.65" outlineLevel="0" r="1369" s="1">
      <c r="A1369" s="3" t="s">
        <v>1150</v>
      </c>
      <c r="B1369" s="3" t="s">
        <v>1229</v>
      </c>
      <c r="C1369" s="3" t="n">
        <v>3</v>
      </c>
      <c r="D1369" s="3" t="s">
        <v>8</v>
      </c>
      <c r="E1369" s="3" t="n">
        <v>3</v>
      </c>
      <c r="F1369" s="1" t="n">
        <f aca="false">COUNTA(G1369:AJ1369)</f>
        <v>1</v>
      </c>
      <c r="K1369" s="0"/>
      <c r="L1369" s="0"/>
      <c r="O1369" s="0"/>
      <c r="P1369" s="0"/>
      <c r="Q1369" s="0"/>
      <c r="R1369" s="0"/>
      <c r="S1369" s="0"/>
      <c r="T1369" s="0"/>
      <c r="V1369" s="0"/>
      <c r="W1369" s="0"/>
      <c r="X1369" s="0"/>
      <c r="AA1369" s="1" t="n">
        <f aca="false">COUNTIF($G1369:$X1369, "=Yes")</f>
        <v>0</v>
      </c>
      <c r="AMI1369" s="0"/>
      <c r="AMJ1369" s="0"/>
    </row>
    <row collapsed="false" customFormat="true" customHeight="false" hidden="false" ht="12.65" outlineLevel="0" r="1370" s="1">
      <c r="A1370" s="3" t="s">
        <v>1150</v>
      </c>
      <c r="B1370" s="3" t="s">
        <v>1229</v>
      </c>
      <c r="C1370" s="3" t="n">
        <v>3</v>
      </c>
      <c r="D1370" s="3" t="s">
        <v>8</v>
      </c>
      <c r="E1370" s="3" t="n">
        <v>4</v>
      </c>
      <c r="F1370" s="1" t="n">
        <f aca="false">COUNTA(G1370:AJ1370)</f>
        <v>1</v>
      </c>
      <c r="K1370" s="0"/>
      <c r="L1370" s="0"/>
      <c r="O1370" s="0"/>
      <c r="P1370" s="0"/>
      <c r="Q1370" s="0"/>
      <c r="R1370" s="0"/>
      <c r="S1370" s="0"/>
      <c r="T1370" s="0"/>
      <c r="V1370" s="0"/>
      <c r="W1370" s="0"/>
      <c r="X1370" s="0"/>
      <c r="AA1370" s="1" t="n">
        <f aca="false">COUNTIF($G1370:$X1370, "=Yes")</f>
        <v>0</v>
      </c>
      <c r="AMI1370" s="0"/>
      <c r="AMJ1370" s="0"/>
    </row>
    <row collapsed="false" customFormat="true" customHeight="false" hidden="false" ht="12.65" outlineLevel="0" r="1371" s="1">
      <c r="A1371" s="3" t="s">
        <v>1150</v>
      </c>
      <c r="B1371" s="3" t="s">
        <v>1229</v>
      </c>
      <c r="C1371" s="3" t="n">
        <v>3</v>
      </c>
      <c r="D1371" s="3" t="s">
        <v>12</v>
      </c>
      <c r="E1371" s="3" t="n">
        <v>5</v>
      </c>
      <c r="F1371" s="1" t="n">
        <f aca="false">COUNTA(G1371:AJ1371)</f>
        <v>2</v>
      </c>
      <c r="K1371" s="0"/>
      <c r="L1371" s="0"/>
      <c r="O1371" s="0"/>
      <c r="P1371" s="0"/>
      <c r="Q1371" s="0"/>
      <c r="R1371" s="0"/>
      <c r="S1371" s="0"/>
      <c r="T1371" s="0"/>
      <c r="U1371" s="1" t="s">
        <v>1284</v>
      </c>
      <c r="V1371" s="0"/>
      <c r="W1371" s="0"/>
      <c r="X1371" s="0"/>
      <c r="AA1371" s="1" t="n">
        <f aca="false">COUNTIF($G1371:$X1371, "=Yes")</f>
        <v>1</v>
      </c>
      <c r="AMI1371" s="0"/>
      <c r="AMJ1371" s="0"/>
    </row>
    <row collapsed="false" customFormat="true" customHeight="false" hidden="false" ht="12.65" outlineLevel="0" r="1372" s="1">
      <c r="A1372" s="3"/>
      <c r="B1372" s="3"/>
      <c r="C1372" s="3"/>
      <c r="D1372" s="3"/>
      <c r="E1372" s="3"/>
      <c r="F1372" s="1" t="n">
        <f aca="false">COUNTA(G1372:AJ1372)</f>
        <v>0</v>
      </c>
      <c r="K1372" s="0"/>
      <c r="L1372" s="0"/>
      <c r="O1372" s="0"/>
      <c r="P1372" s="0"/>
      <c r="Q1372" s="0"/>
      <c r="R1372" s="0"/>
      <c r="S1372" s="0"/>
      <c r="T1372" s="0"/>
      <c r="V1372" s="0"/>
      <c r="W1372" s="0"/>
      <c r="X1372" s="0"/>
      <c r="AMI1372" s="0"/>
      <c r="AMJ1372" s="0"/>
    </row>
    <row collapsed="false" customFormat="true" customHeight="false" hidden="false" ht="12.65" outlineLevel="0" r="1373" s="1">
      <c r="A1373" s="3" t="s">
        <v>1150</v>
      </c>
      <c r="B1373" s="3" t="s">
        <v>1236</v>
      </c>
      <c r="C1373" s="3" t="n">
        <v>0</v>
      </c>
      <c r="D1373" s="3" t="n">
        <v>0</v>
      </c>
      <c r="E1373" s="3"/>
      <c r="F1373" s="1" t="n">
        <f aca="false">COUNTA(G1373:AJ1373)</f>
        <v>0</v>
      </c>
      <c r="K1373" s="0"/>
      <c r="L1373" s="0"/>
      <c r="O1373" s="0"/>
      <c r="P1373" s="0"/>
      <c r="Q1373" s="0"/>
      <c r="R1373" s="0"/>
      <c r="S1373" s="0"/>
      <c r="T1373" s="0"/>
      <c r="V1373" s="0"/>
      <c r="W1373" s="0"/>
      <c r="X1373" s="0"/>
      <c r="AMI1373" s="0"/>
      <c r="AMJ1373" s="0"/>
    </row>
    <row collapsed="false" customFormat="true" customHeight="false" hidden="false" ht="12.65" outlineLevel="0" r="1374" s="1">
      <c r="A1374" s="3" t="s">
        <v>1150</v>
      </c>
      <c r="B1374" s="3" t="s">
        <v>1236</v>
      </c>
      <c r="C1374" s="3" t="n">
        <v>3</v>
      </c>
      <c r="D1374" s="3" t="s">
        <v>8</v>
      </c>
      <c r="E1374" s="3" t="n">
        <v>1</v>
      </c>
      <c r="F1374" s="1" t="n">
        <f aca="false">COUNTA(G1374:AJ1374)</f>
        <v>2</v>
      </c>
      <c r="K1374" s="0"/>
      <c r="L1374" s="0"/>
      <c r="O1374" s="0"/>
      <c r="P1374" s="0"/>
      <c r="Q1374" s="0"/>
      <c r="R1374" s="0"/>
      <c r="S1374" s="0"/>
      <c r="T1374" s="0"/>
      <c r="U1374" s="1" t="s">
        <v>1284</v>
      </c>
      <c r="V1374" s="0"/>
      <c r="W1374" s="0"/>
      <c r="X1374" s="0"/>
      <c r="AA1374" s="1" t="n">
        <f aca="false">COUNTIF($G1374:$X1374, "=Yes")</f>
        <v>1</v>
      </c>
      <c r="AMI1374" s="0"/>
      <c r="AMJ1374" s="0"/>
    </row>
    <row collapsed="false" customFormat="true" customHeight="false" hidden="false" ht="12.65" outlineLevel="0" r="1375" s="1">
      <c r="A1375" s="3" t="s">
        <v>1150</v>
      </c>
      <c r="B1375" s="3" t="s">
        <v>1236</v>
      </c>
      <c r="C1375" s="3" t="n">
        <v>3</v>
      </c>
      <c r="D1375" s="3" t="s">
        <v>8</v>
      </c>
      <c r="E1375" s="3" t="n">
        <v>2</v>
      </c>
      <c r="F1375" s="1" t="n">
        <f aca="false">COUNTA(G1375:AJ1375)</f>
        <v>2</v>
      </c>
      <c r="K1375" s="0"/>
      <c r="L1375" s="0"/>
      <c r="O1375" s="0"/>
      <c r="P1375" s="0"/>
      <c r="Q1375" s="0"/>
      <c r="R1375" s="0"/>
      <c r="S1375" s="0"/>
      <c r="T1375" s="0"/>
      <c r="U1375" s="1" t="s">
        <v>1284</v>
      </c>
      <c r="V1375" s="0"/>
      <c r="W1375" s="0"/>
      <c r="X1375" s="0"/>
      <c r="AA1375" s="1" t="n">
        <f aca="false">COUNTIF($G1375:$X1375, "=Yes")</f>
        <v>1</v>
      </c>
      <c r="AMI1375" s="0"/>
      <c r="AMJ1375" s="0"/>
    </row>
    <row collapsed="false" customFormat="true" customHeight="false" hidden="false" ht="12.65" outlineLevel="0" r="1376" s="1">
      <c r="A1376" s="3" t="s">
        <v>1150</v>
      </c>
      <c r="B1376" s="3" t="s">
        <v>1236</v>
      </c>
      <c r="C1376" s="3" t="n">
        <v>3</v>
      </c>
      <c r="D1376" s="3" t="s">
        <v>8</v>
      </c>
      <c r="E1376" s="3" t="n">
        <v>3</v>
      </c>
      <c r="F1376" s="1" t="n">
        <f aca="false">COUNTA(G1376:AJ1376)</f>
        <v>2</v>
      </c>
      <c r="K1376" s="0"/>
      <c r="L1376" s="0"/>
      <c r="O1376" s="0"/>
      <c r="P1376" s="0"/>
      <c r="Q1376" s="0"/>
      <c r="R1376" s="0"/>
      <c r="S1376" s="0"/>
      <c r="T1376" s="0"/>
      <c r="U1376" s="1" t="s">
        <v>1284</v>
      </c>
      <c r="V1376" s="0"/>
      <c r="W1376" s="0"/>
      <c r="X1376" s="0"/>
      <c r="AA1376" s="1" t="n">
        <f aca="false">COUNTIF($G1376:$X1376, "=Yes")</f>
        <v>1</v>
      </c>
      <c r="AMI1376" s="0"/>
      <c r="AMJ1376" s="0"/>
    </row>
    <row collapsed="false" customFormat="true" customHeight="false" hidden="false" ht="12.65" outlineLevel="0" r="1377" s="1">
      <c r="A1377" s="3" t="s">
        <v>1150</v>
      </c>
      <c r="B1377" s="3" t="s">
        <v>1236</v>
      </c>
      <c r="C1377" s="3" t="n">
        <v>3</v>
      </c>
      <c r="D1377" s="3" t="s">
        <v>12</v>
      </c>
      <c r="E1377" s="3" t="n">
        <v>4</v>
      </c>
      <c r="F1377" s="1" t="n">
        <f aca="false">COUNTA(G1377:AJ1377)</f>
        <v>2</v>
      </c>
      <c r="K1377" s="0"/>
      <c r="L1377" s="0"/>
      <c r="O1377" s="0"/>
      <c r="P1377" s="0"/>
      <c r="Q1377" s="0"/>
      <c r="R1377" s="0"/>
      <c r="S1377" s="0"/>
      <c r="T1377" s="0"/>
      <c r="U1377" s="1" t="s">
        <v>1284</v>
      </c>
      <c r="V1377" s="0"/>
      <c r="W1377" s="0"/>
      <c r="X1377" s="0"/>
      <c r="AA1377" s="1" t="n">
        <f aca="false">COUNTIF($G1377:$X1377, "=Yes")</f>
        <v>1</v>
      </c>
      <c r="AMI1377" s="0"/>
      <c r="AMJ1377" s="0"/>
    </row>
    <row collapsed="false" customFormat="true" customHeight="false" hidden="false" ht="12.65" outlineLevel="0" r="1378" s="1">
      <c r="A1378" s="3" t="s">
        <v>1150</v>
      </c>
      <c r="B1378" s="3" t="s">
        <v>1236</v>
      </c>
      <c r="C1378" s="3" t="n">
        <v>3</v>
      </c>
      <c r="D1378" s="3" t="s">
        <v>8</v>
      </c>
      <c r="E1378" s="3" t="n">
        <v>5</v>
      </c>
      <c r="F1378" s="1" t="n">
        <f aca="false">COUNTA(G1378:AJ1378)</f>
        <v>2</v>
      </c>
      <c r="K1378" s="0"/>
      <c r="L1378" s="0"/>
      <c r="O1378" s="0"/>
      <c r="P1378" s="0"/>
      <c r="Q1378" s="0"/>
      <c r="R1378" s="0"/>
      <c r="S1378" s="0"/>
      <c r="T1378" s="0"/>
      <c r="U1378" s="1" t="s">
        <v>1284</v>
      </c>
      <c r="V1378" s="0"/>
      <c r="W1378" s="0"/>
      <c r="X1378" s="0"/>
      <c r="AA1378" s="1" t="n">
        <f aca="false">COUNTIF($G1378:$X1378, "=Yes")</f>
        <v>1</v>
      </c>
      <c r="AMI1378" s="0"/>
      <c r="AMJ1378" s="0"/>
    </row>
    <row collapsed="false" customFormat="true" customHeight="false" hidden="false" ht="12.65" outlineLevel="0" r="1379" s="1">
      <c r="A1379" s="3" t="s">
        <v>1150</v>
      </c>
      <c r="B1379" s="3" t="s">
        <v>1236</v>
      </c>
      <c r="C1379" s="3" t="n">
        <v>3</v>
      </c>
      <c r="D1379" s="3" t="s">
        <v>12</v>
      </c>
      <c r="E1379" s="3" t="n">
        <v>6</v>
      </c>
      <c r="F1379" s="1" t="n">
        <f aca="false">COUNTA(G1379:AJ1379)</f>
        <v>2</v>
      </c>
      <c r="K1379" s="0"/>
      <c r="L1379" s="0"/>
      <c r="O1379" s="0"/>
      <c r="P1379" s="0"/>
      <c r="Q1379" s="0"/>
      <c r="R1379" s="0"/>
      <c r="S1379" s="0"/>
      <c r="T1379" s="0"/>
      <c r="U1379" s="1" t="s">
        <v>1284</v>
      </c>
      <c r="V1379" s="0"/>
      <c r="W1379" s="0"/>
      <c r="X1379" s="0"/>
      <c r="AA1379" s="1" t="n">
        <f aca="false">COUNTIF($G1379:$X1379, "=Yes")</f>
        <v>1</v>
      </c>
      <c r="AMI1379" s="0"/>
      <c r="AMJ1379" s="0"/>
    </row>
    <row collapsed="false" customFormat="true" customHeight="false" hidden="false" ht="12.65" outlineLevel="0" r="1380" s="1">
      <c r="A1380" s="3" t="s">
        <v>1150</v>
      </c>
      <c r="B1380" s="3" t="s">
        <v>1236</v>
      </c>
      <c r="C1380" s="3" t="n">
        <v>3</v>
      </c>
      <c r="D1380" s="3" t="s">
        <v>12</v>
      </c>
      <c r="E1380" s="3" t="n">
        <v>7</v>
      </c>
      <c r="F1380" s="1" t="n">
        <f aca="false">COUNTA(G1380:AJ1380)</f>
        <v>1</v>
      </c>
      <c r="K1380" s="0"/>
      <c r="L1380" s="0"/>
      <c r="O1380" s="0"/>
      <c r="P1380" s="0"/>
      <c r="Q1380" s="0"/>
      <c r="R1380" s="0"/>
      <c r="S1380" s="0"/>
      <c r="T1380" s="0"/>
      <c r="V1380" s="0"/>
      <c r="W1380" s="0"/>
      <c r="X1380" s="0"/>
      <c r="AA1380" s="1" t="n">
        <f aca="false">COUNTIF($G1380:$X1380, "=Yes")</f>
        <v>0</v>
      </c>
      <c r="AMI1380" s="0"/>
      <c r="AMJ1380" s="0"/>
    </row>
    <row collapsed="false" customFormat="true" customHeight="false" hidden="false" ht="12.1" outlineLevel="0" r="1381" s="1">
      <c r="K1381" s="0"/>
      <c r="L1381" s="0"/>
      <c r="O1381" s="0"/>
      <c r="P1381" s="0"/>
      <c r="V1381" s="0"/>
      <c r="W1381" s="0"/>
      <c r="X1381" s="0"/>
      <c r="AMI1381" s="0"/>
      <c r="AMJ1381" s="0"/>
    </row>
    <row collapsed="false" customFormat="true" customHeight="false" hidden="false" ht="12.1" outlineLevel="0" r="1382" s="1">
      <c r="K1382" s="0"/>
      <c r="L1382" s="0"/>
      <c r="O1382" s="0"/>
      <c r="P1382" s="0"/>
      <c r="V1382" s="0"/>
      <c r="W1382" s="0"/>
      <c r="X1382" s="0"/>
      <c r="AMI1382" s="0"/>
      <c r="AMJ1382" s="0"/>
    </row>
    <row collapsed="false" customFormat="true" customHeight="false" hidden="false" ht="12.1" outlineLevel="0" r="1383" s="1">
      <c r="K1383" s="0"/>
      <c r="L1383" s="0"/>
      <c r="O1383" s="0"/>
      <c r="P1383" s="0"/>
      <c r="V1383" s="0"/>
      <c r="W1383" s="0"/>
      <c r="X1383" s="0"/>
      <c r="AMI1383" s="0"/>
      <c r="AMJ1383" s="0"/>
    </row>
    <row collapsed="false" customFormat="true" customHeight="false" hidden="false" ht="12.1" outlineLevel="0" r="1384" s="1">
      <c r="K1384" s="0"/>
      <c r="L1384" s="0"/>
      <c r="O1384" s="0"/>
      <c r="P1384" s="0"/>
      <c r="V1384" s="0"/>
      <c r="W1384" s="0"/>
      <c r="X1384" s="0"/>
      <c r="AMI1384" s="0"/>
      <c r="AMJ1384" s="0"/>
    </row>
    <row collapsed="false" customFormat="true" customHeight="false" hidden="false" ht="12.1" outlineLevel="0" r="1385" s="1">
      <c r="K1385" s="0"/>
      <c r="L1385" s="0"/>
      <c r="O1385" s="0"/>
      <c r="P1385" s="0"/>
      <c r="V1385" s="0"/>
      <c r="W1385" s="0"/>
      <c r="X1385" s="0"/>
      <c r="AMI1385" s="0"/>
      <c r="AMJ1385" s="0"/>
    </row>
    <row collapsed="false" customFormat="true" customHeight="false" hidden="false" ht="12.1" outlineLevel="0" r="1386" s="1">
      <c r="K1386" s="0"/>
      <c r="L1386" s="0"/>
      <c r="O1386" s="0"/>
      <c r="P1386" s="0"/>
      <c r="V1386" s="0"/>
      <c r="W1386" s="0"/>
      <c r="X1386" s="0"/>
      <c r="AMI1386" s="0"/>
      <c r="AMJ1386" s="0"/>
    </row>
    <row collapsed="false" customFormat="true" customHeight="false" hidden="false" ht="12.1" outlineLevel="0" r="1387" s="1">
      <c r="K1387" s="0"/>
      <c r="L1387" s="0"/>
      <c r="O1387" s="0"/>
      <c r="P1387" s="0"/>
      <c r="V1387" s="0"/>
      <c r="W1387" s="0"/>
      <c r="X1387" s="0"/>
      <c r="AMI1387" s="0"/>
      <c r="AMJ1387" s="0"/>
    </row>
    <row collapsed="false" customFormat="true" customHeight="false" hidden="false" ht="12.1" outlineLevel="0" r="1388" s="1">
      <c r="K1388" s="0"/>
      <c r="L1388" s="0"/>
      <c r="O1388" s="0"/>
      <c r="P1388" s="0"/>
      <c r="V1388" s="0"/>
      <c r="W1388" s="0"/>
      <c r="X1388" s="0"/>
      <c r="AMI1388" s="0"/>
      <c r="AMJ1388" s="0"/>
    </row>
    <row collapsed="false" customFormat="true" customHeight="false" hidden="false" ht="12.1" outlineLevel="0" r="1389" s="1">
      <c r="K1389" s="0"/>
      <c r="L1389" s="0"/>
      <c r="O1389" s="0"/>
      <c r="P1389" s="0"/>
      <c r="V1389" s="0"/>
      <c r="W1389" s="0"/>
      <c r="X1389" s="0"/>
      <c r="AMI1389" s="0"/>
      <c r="AMJ1389" s="0"/>
    </row>
    <row collapsed="false" customFormat="true" customHeight="false" hidden="false" ht="12.65" outlineLevel="0" r="1390" s="1">
      <c r="B1390" s="1" t="s">
        <v>1244</v>
      </c>
      <c r="C1390" s="1" t="n">
        <v>19</v>
      </c>
      <c r="K1390" s="0"/>
      <c r="L1390" s="0"/>
      <c r="O1390" s="0"/>
      <c r="P1390" s="0"/>
      <c r="V1390" s="0"/>
      <c r="W1390" s="0"/>
      <c r="X1390" s="0"/>
      <c r="AMI1390" s="0"/>
      <c r="AMJ1390" s="0"/>
    </row>
    <row collapsed="false" customFormat="true" customHeight="false" hidden="false" ht="12.65" outlineLevel="0" r="1391" s="1">
      <c r="B1391" s="1" t="s">
        <v>1245</v>
      </c>
      <c r="C1391" s="1" t="n">
        <v>171</v>
      </c>
      <c r="K1391" s="0"/>
      <c r="L1391" s="0"/>
      <c r="O1391" s="0"/>
      <c r="P1391" s="0"/>
      <c r="V1391" s="0"/>
      <c r="W1391" s="0"/>
      <c r="X1391" s="0"/>
      <c r="AMI1391" s="0"/>
      <c r="AMJ1391" s="0"/>
    </row>
    <row collapsed="false" customFormat="true" customHeight="false" hidden="false" ht="12.1" outlineLevel="0" r="1392" s="1">
      <c r="K1392" s="0"/>
      <c r="L1392" s="0"/>
      <c r="O1392" s="0"/>
      <c r="P1392" s="0"/>
      <c r="V1392" s="0"/>
      <c r="W1392" s="0"/>
      <c r="X1392" s="0"/>
      <c r="AMI1392" s="0"/>
      <c r="AMJ1392" s="0"/>
    </row>
    <row collapsed="false" customFormat="true" customHeight="false" hidden="false" ht="12.1" outlineLevel="0" r="1393" s="1">
      <c r="B1393" s="40" t="s">
        <v>1292</v>
      </c>
      <c r="G1393" s="0"/>
      <c r="H1393" s="0"/>
      <c r="I1393" s="0"/>
      <c r="J1393" s="0"/>
      <c r="K1393" s="0"/>
      <c r="L1393" s="0"/>
      <c r="M1393" s="0"/>
      <c r="N1393" s="0"/>
      <c r="O1393" s="0"/>
      <c r="P1393" s="0"/>
      <c r="Q1393" s="0"/>
      <c r="R1393" s="0"/>
      <c r="S1393" s="0"/>
      <c r="T1393" s="0"/>
      <c r="U1393" s="0"/>
      <c r="V1393" s="0"/>
      <c r="W1393" s="0"/>
      <c r="X1393" s="0"/>
      <c r="AA1393" s="0"/>
      <c r="AMI1393" s="0"/>
      <c r="AMJ1393" s="0"/>
    </row>
    <row collapsed="false" customFormat="true" customHeight="false" hidden="false" ht="12.65" outlineLevel="0" r="1394" s="1">
      <c r="B1394" s="1" t="s">
        <v>1246</v>
      </c>
      <c r="C1394" s="1" t="n">
        <f aca="false">COUNTIF(C6:C1388, "=1")-13-1</f>
        <v>247</v>
      </c>
      <c r="G1394" s="0" t="e">
        <f aca="false">countifs(G$6:G$1380, "=Yes", $C$6:$C$1380,"=1")</f>
        <v>#NAME?</v>
      </c>
      <c r="H1394" s="0" t="e">
        <f aca="false">countifs(H$6:H$1380, "=Yes", $C$6:$C$1380,"=1")</f>
        <v>#NAME?</v>
      </c>
      <c r="I1394" s="0" t="e">
        <f aca="false">countifs(I$6:I$1380, "=Yes", $C$6:$C$1380,"=1")</f>
        <v>#NAME?</v>
      </c>
      <c r="J1394" s="0" t="e">
        <f aca="false">countifs(J$6:J$1380, "=Yes", $C$6:$C$1380,"=1")</f>
        <v>#NAME?</v>
      </c>
      <c r="K1394" s="0" t="e">
        <f aca="false">countifs(K$6:K$1380, "=Yes", $C$6:$C$1380,"=1")</f>
        <v>#NAME?</v>
      </c>
      <c r="L1394" s="0" t="e">
        <f aca="false">countifs(L$6:L$1380, "=Yes", $C$6:$C$1380,"=1")</f>
        <v>#NAME?</v>
      </c>
      <c r="M1394" s="0" t="e">
        <f aca="false">countifs(M$6:M$1380, "=Yes", $C$6:$C$1380,"=1")</f>
        <v>#NAME?</v>
      </c>
      <c r="N1394" s="0" t="e">
        <f aca="false">countifs(N$6:N$1380, "=Yes", $C$6:$C$1380,"=1")</f>
        <v>#NAME?</v>
      </c>
      <c r="O1394" s="0" t="e">
        <f aca="false">countifs(O$6:O$1380, "=Yes", $C$6:$C$1380,"=1")</f>
        <v>#NAME?</v>
      </c>
      <c r="P1394" s="0" t="e">
        <f aca="false">countifs(P$6:P$1380, "=Yes", $C$6:$C$1380,"=1")</f>
        <v>#NAME?</v>
      </c>
      <c r="Q1394" s="0" t="e">
        <f aca="false">countifs(Q$6:Q$1380, "=Yes", $C$6:$C$1380,"=1")</f>
        <v>#NAME?</v>
      </c>
      <c r="R1394" s="0" t="e">
        <f aca="false">countifs(R$6:R$1380, "=Yes", $C$6:$C$1380,"=1")</f>
        <v>#NAME?</v>
      </c>
      <c r="S1394" s="0" t="e">
        <f aca="false">countifs(S$6:S$1380, "=Yes", $C$6:$C$1380,"=1")</f>
        <v>#NAME?</v>
      </c>
      <c r="T1394" s="0" t="e">
        <f aca="false">countifs(T$6:T$1380, "=Yes", $C$6:$C$1380,"=1")</f>
        <v>#NAME?</v>
      </c>
      <c r="U1394" s="0" t="e">
        <f aca="false">countifs(U$6:U$1380, "=Yes", $C$6:$C$1380,"=1")</f>
        <v>#NAME?</v>
      </c>
      <c r="V1394" s="0" t="e">
        <f aca="false">countifs(V$6:V$1380, "=Yes", $C$6:$C$1380,"=1")</f>
        <v>#NAME?</v>
      </c>
      <c r="W1394" s="0" t="e">
        <f aca="false">countifs(W$6:W$1380, "=Yes", $C$6:$C$1380,"=1")</f>
        <v>#NAME?</v>
      </c>
      <c r="X1394" s="0" t="e">
        <f aca="false">countifs(X$6:X$1380, "=Yes", $C$6:$C$1380,"=1")</f>
        <v>#NAME?</v>
      </c>
      <c r="AA1394" s="0" t="e">
        <f aca="false">countifs(AA$6:AA$1380, "&gt;0", $C$6:$C$1380,"=1")</f>
        <v>#NAME?</v>
      </c>
      <c r="AMI1394" s="0"/>
      <c r="AMJ1394" s="0"/>
    </row>
    <row collapsed="false" customFormat="true" customHeight="false" hidden="false" ht="12.65" outlineLevel="0" r="1395" s="1">
      <c r="B1395" s="1" t="s">
        <v>1247</v>
      </c>
      <c r="C1395" s="1" t="n">
        <f aca="false">COUNTIF(C6:C1388, "=2")-10</f>
        <v>283</v>
      </c>
      <c r="G1395" s="0" t="e">
        <f aca="false">countifs(G$6:G$1380, "=Yes", $C$6:$C$1380,"=2")</f>
        <v>#NAME?</v>
      </c>
      <c r="H1395" s="0" t="e">
        <f aca="false">countifs(H$6:H$1380, "=Yes", $C$6:$C$1380,"=2")</f>
        <v>#NAME?</v>
      </c>
      <c r="I1395" s="0" t="e">
        <f aca="false">countifs(I$6:I$1380, "=Yes", $C$6:$C$1380,"=2")</f>
        <v>#NAME?</v>
      </c>
      <c r="J1395" s="0" t="e">
        <f aca="false">countifs(J$6:J$1380, "=Yes", $C$6:$C$1380,"=2")</f>
        <v>#NAME?</v>
      </c>
      <c r="K1395" s="0" t="e">
        <f aca="false">countifs(K$6:K$1380, "=Yes", $C$6:$C$1380,"=2")</f>
        <v>#NAME?</v>
      </c>
      <c r="L1395" s="0" t="e">
        <f aca="false">countifs(L$6:L$1380, "=Yes", $C$6:$C$1380,"=2")</f>
        <v>#NAME?</v>
      </c>
      <c r="M1395" s="0" t="e">
        <f aca="false">countifs(M$6:M$1380, "=Yes", $C$6:$C$1380,"=2")</f>
        <v>#NAME?</v>
      </c>
      <c r="N1395" s="0" t="e">
        <f aca="false">countifs(N$6:N$1380, "=Yes", $C$6:$C$1380,"=2")</f>
        <v>#NAME?</v>
      </c>
      <c r="O1395" s="0" t="e">
        <f aca="false">countifs(O$6:O$1380, "=Yes", $C$6:$C$1380,"=2")</f>
        <v>#NAME?</v>
      </c>
      <c r="P1395" s="0" t="e">
        <f aca="false">countifs(P$6:P$1380, "=Yes", $C$6:$C$1380,"=2")</f>
        <v>#NAME?</v>
      </c>
      <c r="Q1395" s="0" t="e">
        <f aca="false">countifs(Q$6:Q$1380, "=Yes", $C$6:$C$1380,"=2")</f>
        <v>#NAME?</v>
      </c>
      <c r="R1395" s="0" t="e">
        <f aca="false">countifs(R$6:R$1380, "=Yes", $C$6:$C$1380,"=2")</f>
        <v>#NAME?</v>
      </c>
      <c r="S1395" s="0" t="e">
        <f aca="false">countifs(S$6:S$1380, "=Yes", $C$6:$C$1380,"=2")</f>
        <v>#NAME?</v>
      </c>
      <c r="T1395" s="0" t="e">
        <f aca="false">countifs(T$6:T$1380, "=Yes", $C$6:$C$1380,"=2")</f>
        <v>#NAME?</v>
      </c>
      <c r="U1395" s="0" t="e">
        <f aca="false">countifs(U$6:U$1380, "=Yes", $C$6:$C$1380,"=2")</f>
        <v>#NAME?</v>
      </c>
      <c r="V1395" s="0" t="e">
        <f aca="false">countifs(V$6:V$1380, "=Yes", $C$6:$C$1380,"=2")</f>
        <v>#NAME?</v>
      </c>
      <c r="W1395" s="0" t="e">
        <f aca="false">countifs(W$6:W$1380, "=Yes", $C$6:$C$1380,"=2")</f>
        <v>#NAME?</v>
      </c>
      <c r="X1395" s="0" t="e">
        <f aca="false">countifs(X$6:X$1380, "=Yes", $C$6:$C$1380,"=2")</f>
        <v>#NAME?</v>
      </c>
      <c r="AA1395" s="0" t="e">
        <f aca="false">countifs(AA$6:AA$1380, "&gt;0", $C$6:$C$1380,"=2")</f>
        <v>#NAME?</v>
      </c>
      <c r="AMI1395" s="0"/>
      <c r="AMJ1395" s="0"/>
    </row>
    <row collapsed="false" customFormat="true" customHeight="false" hidden="false" ht="12.65" outlineLevel="0" r="1396" s="1">
      <c r="B1396" s="1" t="s">
        <v>1248</v>
      </c>
      <c r="C1396" s="1" t="n">
        <f aca="false">COUNTIF(C6:C1388,"=3")-7</f>
        <v>522</v>
      </c>
      <c r="G1396" s="0" t="e">
        <f aca="false">countifs(G$6:G$1380, "=Yes", $C$6:$C$1380,"=3")</f>
        <v>#NAME?</v>
      </c>
      <c r="H1396" s="0" t="e">
        <f aca="false">countifs(H$6:H$1380, "=Yes", $C$6:$C$1380,"=3")</f>
        <v>#NAME?</v>
      </c>
      <c r="I1396" s="0" t="e">
        <f aca="false">countifs(I$6:I$1380, "=Yes", $C$6:$C$1380,"=3")</f>
        <v>#NAME?</v>
      </c>
      <c r="J1396" s="0" t="e">
        <f aca="false">countifs(J$6:J$1380, "=Yes", $C$6:$C$1380,"=3")</f>
        <v>#NAME?</v>
      </c>
      <c r="K1396" s="0" t="e">
        <f aca="false">countifs(K$6:K$1380, "=Yes", $C$6:$C$1380,"=3")</f>
        <v>#NAME?</v>
      </c>
      <c r="L1396" s="0" t="e">
        <f aca="false">countifs(L$6:L$1380, "=Yes", $C$6:$C$1380,"=3")</f>
        <v>#NAME?</v>
      </c>
      <c r="M1396" s="0" t="e">
        <f aca="false">countifs(M$6:M$1380, "=Yes", $C$6:$C$1380,"=3")</f>
        <v>#NAME?</v>
      </c>
      <c r="N1396" s="0" t="e">
        <f aca="false">countifs(N$6:N$1380, "=Yes", $C$6:$C$1380,"=3")</f>
        <v>#NAME?</v>
      </c>
      <c r="O1396" s="0" t="e">
        <f aca="false">countifs(O$6:O$1380, "=Yes", $C$6:$C$1380,"=3")</f>
        <v>#NAME?</v>
      </c>
      <c r="P1396" s="0" t="e">
        <f aca="false">countifs(P$6:P$1380, "=Yes", $C$6:$C$1380,"=3")</f>
        <v>#NAME?</v>
      </c>
      <c r="Q1396" s="0" t="e">
        <f aca="false">countifs(Q$6:Q$1380, "=Yes", $C$6:$C$1380,"=3")</f>
        <v>#NAME?</v>
      </c>
      <c r="R1396" s="0" t="e">
        <f aca="false">countifs(R$6:R$1380, "=Yes", $C$6:$C$1380,"=3")</f>
        <v>#NAME?</v>
      </c>
      <c r="S1396" s="0" t="e">
        <f aca="false">countifs(S$6:S$1380, "=Yes", $C$6:$C$1380,"=3")</f>
        <v>#NAME?</v>
      </c>
      <c r="T1396" s="0" t="e">
        <f aca="false">countifs(T$6:T$1380, "=Yes", $C$6:$C$1380,"=3")</f>
        <v>#NAME?</v>
      </c>
      <c r="U1396" s="0" t="e">
        <f aca="false">countifs(U$6:U$1380, "=Yes", $C$6:$C$1380,"=3")</f>
        <v>#NAME?</v>
      </c>
      <c r="V1396" s="0" t="e">
        <f aca="false">countifs(V$6:V$1380, "=Yes", $C$6:$C$1380,"=3")</f>
        <v>#NAME?</v>
      </c>
      <c r="W1396" s="0" t="e">
        <f aca="false">countifs(W$6:W$1380, "=Yes", $C$6:$C$1380,"=3")</f>
        <v>#NAME?</v>
      </c>
      <c r="X1396" s="0" t="e">
        <f aca="false">countifs(X$6:X$1380, "=Yes", $C$6:$C$1380,"=3")</f>
        <v>#NAME?</v>
      </c>
      <c r="AA1396" s="0" t="e">
        <f aca="false">countifs(AA$6:AA$1380, "&gt;0", $C$6:$C$1380,"=3")</f>
        <v>#NAME?</v>
      </c>
      <c r="AMI1396" s="0"/>
      <c r="AMJ1396" s="0"/>
    </row>
    <row collapsed="false" customFormat="true" customHeight="false" hidden="false" ht="12.65" outlineLevel="0" r="1397" s="1">
      <c r="B1397" s="1" t="s">
        <v>1249</v>
      </c>
      <c r="C1397" s="1" t="n">
        <f aca="false">SUM(C1394:C1396)</f>
        <v>1052</v>
      </c>
      <c r="G1397" s="0" t="e">
        <f aca="false">SUM(G1394:G1396)</f>
        <v>#NAME?</v>
      </c>
      <c r="H1397" s="0" t="e">
        <f aca="false">SUM(H1394:H1396)</f>
        <v>#NAME?</v>
      </c>
      <c r="I1397" s="0" t="e">
        <f aca="false">SUM(I1394:I1396)</f>
        <v>#NAME?</v>
      </c>
      <c r="J1397" s="0" t="e">
        <f aca="false">SUM(J1394:J1396)</f>
        <v>#NAME?</v>
      </c>
      <c r="K1397" s="0" t="e">
        <f aca="false">SUM(K1394:K1396)</f>
        <v>#NAME?</v>
      </c>
      <c r="L1397" s="0" t="e">
        <f aca="false">SUM(L1394:L1396)</f>
        <v>#NAME?</v>
      </c>
      <c r="M1397" s="0" t="e">
        <f aca="false">SUM(M1394:M1396)</f>
        <v>#NAME?</v>
      </c>
      <c r="N1397" s="0" t="e">
        <f aca="false">SUM(N1394:N1396)</f>
        <v>#NAME?</v>
      </c>
      <c r="O1397" s="0" t="e">
        <f aca="false">SUM(O1394:O1396)</f>
        <v>#NAME?</v>
      </c>
      <c r="P1397" s="0" t="e">
        <f aca="false">SUM(P1394:P1396)</f>
        <v>#NAME?</v>
      </c>
      <c r="Q1397" s="0" t="e">
        <f aca="false">SUM(Q1394:Q1396)</f>
        <v>#NAME?</v>
      </c>
      <c r="R1397" s="0" t="e">
        <f aca="false">SUM(R1394:R1396)</f>
        <v>#NAME?</v>
      </c>
      <c r="S1397" s="0" t="e">
        <f aca="false">SUM(S1394:S1396)</f>
        <v>#NAME?</v>
      </c>
      <c r="T1397" s="0" t="e">
        <f aca="false">SUM(T1394:T1396)</f>
        <v>#NAME?</v>
      </c>
      <c r="U1397" s="0" t="e">
        <f aca="false">SUM(U1394:U1396)</f>
        <v>#NAME?</v>
      </c>
      <c r="V1397" s="0" t="e">
        <f aca="false">SUM(V1394:V1396)</f>
        <v>#NAME?</v>
      </c>
      <c r="W1397" s="0" t="e">
        <f aca="false">SUM(W1394:W1396)</f>
        <v>#NAME?</v>
      </c>
      <c r="X1397" s="0" t="e">
        <f aca="false">SUM(X1394:X1396)</f>
        <v>#NAME?</v>
      </c>
      <c r="AA1397" s="0" t="e">
        <f aca="false">SUM(AA1394:AA1396)</f>
        <v>#NAME?</v>
      </c>
      <c r="AMI1397" s="0"/>
      <c r="AMJ1397" s="0"/>
    </row>
    <row collapsed="false" customFormat="true" customHeight="false" hidden="false" ht="12.1" outlineLevel="0" r="1398" s="1">
      <c r="G1398" s="0"/>
      <c r="H1398" s="0"/>
      <c r="I1398" s="0"/>
      <c r="J1398" s="0"/>
      <c r="K1398" s="0"/>
      <c r="L1398" s="0"/>
      <c r="M1398" s="0"/>
      <c r="N1398" s="0"/>
      <c r="O1398" s="0"/>
      <c r="P1398" s="0"/>
      <c r="Q1398" s="0"/>
      <c r="R1398" s="0"/>
      <c r="S1398" s="0"/>
      <c r="T1398" s="0"/>
      <c r="U1398" s="0"/>
      <c r="V1398" s="0"/>
      <c r="W1398" s="0"/>
      <c r="X1398" s="0"/>
      <c r="AA1398" s="0"/>
      <c r="AMI1398" s="0"/>
      <c r="AMJ1398" s="0"/>
    </row>
    <row collapsed="false" customFormat="true" customHeight="false" hidden="false" ht="12.65" outlineLevel="0" r="1399" s="1">
      <c r="B1399" s="1" t="s">
        <v>8</v>
      </c>
      <c r="C1399" s="1" t="n">
        <f aca="false">COUNTIF(D6:D1388,"Familiarity")+6</f>
        <v>525</v>
      </c>
      <c r="G1399" s="0" t="e">
        <f aca="false">countifs(G$6:G$1380, "=Yes", $D$6:$D$1380,"=Familiarity")</f>
        <v>#NAME?</v>
      </c>
      <c r="H1399" s="0" t="e">
        <f aca="false">countifs(H$6:H$1380, "=Yes", $D$6:$D$1380,"=Familiarity")</f>
        <v>#NAME?</v>
      </c>
      <c r="I1399" s="0" t="e">
        <f aca="false">countifs(I$6:I$1380, "=Yes", $D$6:$D$1380,"=Familiarity")</f>
        <v>#NAME?</v>
      </c>
      <c r="J1399" s="0" t="e">
        <f aca="false">countifs(J$6:J$1380, "=Yes", $D$6:$D$1380,"=Familiarity")</f>
        <v>#NAME?</v>
      </c>
      <c r="K1399" s="0" t="e">
        <f aca="false">countifs(K$6:K$1380, "=Yes", $D$6:$D$1380,"=Familiarity")</f>
        <v>#NAME?</v>
      </c>
      <c r="L1399" s="0" t="e">
        <f aca="false">countifs(L$6:L$1380, "=Yes", $D$6:$D$1380,"=Familiarity")</f>
        <v>#NAME?</v>
      </c>
      <c r="M1399" s="0" t="e">
        <f aca="false">countifs(M$6:M$1380, "=Yes", $D$6:$D$1380,"=Familiarity")</f>
        <v>#NAME?</v>
      </c>
      <c r="N1399" s="0" t="e">
        <f aca="false">countifs(N$6:N$1380, "=Yes", $D$6:$D$1380,"=Familiarity")</f>
        <v>#NAME?</v>
      </c>
      <c r="O1399" s="0" t="e">
        <f aca="false">countifs(O$6:O$1380, "=Yes", $D$6:$D$1380,"=Familiarity")</f>
        <v>#NAME?</v>
      </c>
      <c r="P1399" s="0" t="e">
        <f aca="false">countifs(P$6:P$1380, "=Yes", $D$6:$D$1380,"=Familiarity")</f>
        <v>#NAME?</v>
      </c>
      <c r="Q1399" s="0" t="e">
        <f aca="false">countifs(Q$6:Q$1380, "=Yes", $D$6:$D$1380,"=Familiarity")</f>
        <v>#NAME?</v>
      </c>
      <c r="R1399" s="0" t="e">
        <f aca="false">countifs(R$6:R$1380, "=Yes", $D$6:$D$1380,"=Familiarity")</f>
        <v>#NAME?</v>
      </c>
      <c r="S1399" s="0" t="e">
        <f aca="false">countifs(S$6:S$1380, "=Yes", $D$6:$D$1380,"=Familiarity")</f>
        <v>#NAME?</v>
      </c>
      <c r="T1399" s="0" t="e">
        <f aca="false">countifs(T$6:T$1380, "=Yes", $D$6:$D$1380,"=Familiarity")</f>
        <v>#NAME?</v>
      </c>
      <c r="U1399" s="0" t="e">
        <f aca="false">countifs(U$6:U$1380, "=Yes", $D$6:$D$1380,"=Familiarity")</f>
        <v>#NAME?</v>
      </c>
      <c r="V1399" s="0" t="e">
        <f aca="false">countifs(V$6:V$1380, "=Yes", $D$6:$D$1380,"=Familiarity")</f>
        <v>#NAME?</v>
      </c>
      <c r="W1399" s="0" t="e">
        <f aca="false">countifs(W$6:W$1380, "=Yes", $D$6:$D$1380,"=Familiarity")</f>
        <v>#NAME?</v>
      </c>
      <c r="X1399" s="0" t="e">
        <f aca="false">countifs(X$6:X$1380, "=Yes", $D$6:$D$1380,"=Familiarity")</f>
        <v>#NAME?</v>
      </c>
      <c r="AA1399" s="0" t="e">
        <f aca="false">countifs(AA$6:AA$1380, "&gt;0", $D$6:$D$1380,"=Familiarity")</f>
        <v>#NAME?</v>
      </c>
      <c r="AMI1399" s="0"/>
      <c r="AMJ1399" s="0"/>
    </row>
    <row collapsed="false" customFormat="true" customHeight="false" hidden="false" ht="12.65" outlineLevel="0" r="1400" s="1">
      <c r="B1400" s="3" t="s">
        <v>12</v>
      </c>
      <c r="C1400" s="3" t="n">
        <f aca="false">COUNTIF(D6:D1388,"Usage")+6</f>
        <v>375</v>
      </c>
      <c r="G1400" s="0" t="e">
        <f aca="false">countifs(G$6:G$1380, "=Yes", $D$6:$D$1380,"=Usage")</f>
        <v>#NAME?</v>
      </c>
      <c r="H1400" s="0" t="e">
        <f aca="false">countifs(H$6:H$1380, "=Yes", $D$6:$D$1380,"=Usage")</f>
        <v>#NAME?</v>
      </c>
      <c r="I1400" s="0" t="e">
        <f aca="false">countifs(I$6:I$1380, "=Yes", $D$6:$D$1380,"=Usage")</f>
        <v>#NAME?</v>
      </c>
      <c r="J1400" s="0" t="e">
        <f aca="false">countifs(J$6:J$1380, "=Yes", $D$6:$D$1380,"=Usage")</f>
        <v>#NAME?</v>
      </c>
      <c r="K1400" s="0" t="e">
        <f aca="false">countifs(K$6:K$1380, "=Yes", $D$6:$D$1380,"=Usage")</f>
        <v>#NAME?</v>
      </c>
      <c r="L1400" s="0" t="e">
        <f aca="false">countifs(L$6:L$1380, "=Yes", $D$6:$D$1380,"=Usage")</f>
        <v>#NAME?</v>
      </c>
      <c r="M1400" s="0" t="e">
        <f aca="false">countifs(M$6:M$1380, "=Yes", $D$6:$D$1380,"=Usage")</f>
        <v>#NAME?</v>
      </c>
      <c r="N1400" s="0" t="e">
        <f aca="false">countifs(N$6:N$1380, "=Yes", $D$6:$D$1380,"=Usage")</f>
        <v>#NAME?</v>
      </c>
      <c r="O1400" s="0" t="e">
        <f aca="false">countifs(O$6:O$1380, "=Yes", $D$6:$D$1380,"=Usage")</f>
        <v>#NAME?</v>
      </c>
      <c r="P1400" s="0" t="e">
        <f aca="false">countifs(P$6:P$1380, "=Yes", $D$6:$D$1380,"=Usage")</f>
        <v>#NAME?</v>
      </c>
      <c r="Q1400" s="0" t="e">
        <f aca="false">countifs(Q$6:Q$1380, "=Yes", $D$6:$D$1380,"=Usage")</f>
        <v>#NAME?</v>
      </c>
      <c r="R1400" s="0" t="e">
        <f aca="false">countifs(R$6:R$1380, "=Yes", $D$6:$D$1380,"=Usage")</f>
        <v>#NAME?</v>
      </c>
      <c r="S1400" s="0" t="e">
        <f aca="false">countifs(S$6:S$1380, "=Yes", $D$6:$D$1380,"=Usage")</f>
        <v>#NAME?</v>
      </c>
      <c r="T1400" s="0" t="e">
        <f aca="false">countifs(T$6:T$1380, "=Yes", $D$6:$D$1380,"=Usage")</f>
        <v>#NAME?</v>
      </c>
      <c r="U1400" s="0" t="e">
        <f aca="false">countifs(U$6:U$1380, "=Yes", $D$6:$D$1380,"=Usage")</f>
        <v>#NAME?</v>
      </c>
      <c r="V1400" s="0" t="e">
        <f aca="false">countifs(V$6:V$1380, "=Yes", $D$6:$D$1380,"=Usage")</f>
        <v>#NAME?</v>
      </c>
      <c r="W1400" s="0" t="e">
        <f aca="false">countifs(W$6:W$1380, "=Yes", $D$6:$D$1380,"=Usage")</f>
        <v>#NAME?</v>
      </c>
      <c r="X1400" s="0" t="e">
        <f aca="false">countifs(X$6:X$1380, "=Yes", $D$6:$D$1380,"=Usage")</f>
        <v>#NAME?</v>
      </c>
      <c r="AA1400" s="0" t="e">
        <f aca="false">countifs(AA$6:AA$1380, "&gt;0", $D$6:$D$1380,"=Usage")</f>
        <v>#NAME?</v>
      </c>
      <c r="AMI1400" s="0"/>
      <c r="AMJ1400" s="0"/>
    </row>
    <row collapsed="false" customFormat="true" customHeight="false" hidden="false" ht="12.65" outlineLevel="0" r="1401" s="1">
      <c r="B1401" s="3" t="s">
        <v>10</v>
      </c>
      <c r="C1401" s="3" t="n">
        <f aca="false">COUNTIF(D6:D1388,"Assessment")+12</f>
        <v>163</v>
      </c>
      <c r="G1401" s="0" t="e">
        <f aca="false">countifs(G$6:G$1380, "=Yes", $D$6:$D$1380,"=Assessment")</f>
        <v>#NAME?</v>
      </c>
      <c r="H1401" s="0" t="e">
        <f aca="false">countifs(H$6:H$1380, "=Yes", $D$6:$D$1380,"=Assessment")</f>
        <v>#NAME?</v>
      </c>
      <c r="I1401" s="0" t="e">
        <f aca="false">countifs(I$6:I$1380, "=Yes", $D$6:$D$1380,"=Assessment")</f>
        <v>#NAME?</v>
      </c>
      <c r="J1401" s="0" t="e">
        <f aca="false">countifs(J$6:J$1380, "=Yes", $D$6:$D$1380,"=Assessment")</f>
        <v>#NAME?</v>
      </c>
      <c r="K1401" s="0" t="e">
        <f aca="false">countifs(K$6:K$1380, "=Yes", $D$6:$D$1380,"=Assessment")</f>
        <v>#NAME?</v>
      </c>
      <c r="L1401" s="0" t="e">
        <f aca="false">countifs(L$6:L$1380, "=Yes", $D$6:$D$1380,"=Assessment")</f>
        <v>#NAME?</v>
      </c>
      <c r="M1401" s="0" t="e">
        <f aca="false">countifs(M$6:M$1380, "=Yes", $D$6:$D$1380,"=Assessment")</f>
        <v>#NAME?</v>
      </c>
      <c r="N1401" s="0" t="e">
        <f aca="false">countifs(N$6:N$1380, "=Yes", $D$6:$D$1380,"=Assessment")</f>
        <v>#NAME?</v>
      </c>
      <c r="O1401" s="0" t="e">
        <f aca="false">countifs(O$6:O$1380, "=Yes", $D$6:$D$1380,"=Assessment")</f>
        <v>#NAME?</v>
      </c>
      <c r="P1401" s="0" t="e">
        <f aca="false">countifs(P$6:P$1380, "=Yes", $D$6:$D$1380,"=Assessment")</f>
        <v>#NAME?</v>
      </c>
      <c r="Q1401" s="0" t="e">
        <f aca="false">countifs(Q$6:Q$1380, "=Yes", $D$6:$D$1380,"=Assessment")</f>
        <v>#NAME?</v>
      </c>
      <c r="R1401" s="0" t="e">
        <f aca="false">countifs(R$6:R$1380, "=Yes", $D$6:$D$1380,"=Assessment")</f>
        <v>#NAME?</v>
      </c>
      <c r="S1401" s="0" t="e">
        <f aca="false">countifs(S$6:S$1380, "=Yes", $D$6:$D$1380,"=Assessment")</f>
        <v>#NAME?</v>
      </c>
      <c r="T1401" s="0" t="e">
        <f aca="false">countifs(T$6:T$1380, "=Yes", $D$6:$D$1380,"=Assessment")</f>
        <v>#NAME?</v>
      </c>
      <c r="U1401" s="0" t="e">
        <f aca="false">countifs(U$6:U$1380, "=Yes", $D$6:$D$1380,"=Assessment")</f>
        <v>#NAME?</v>
      </c>
      <c r="V1401" s="0" t="e">
        <f aca="false">countifs(V$6:V$1380, "=Yes", $D$6:$D$1380,"=Assessment")</f>
        <v>#NAME?</v>
      </c>
      <c r="W1401" s="0" t="e">
        <f aca="false">countifs(W$6:W$1380, "=Yes", $D$6:$D$1380,"=Assessment")</f>
        <v>#NAME?</v>
      </c>
      <c r="X1401" s="0" t="e">
        <f aca="false">countifs(X$6:X$1380, "=Yes", $D$6:$D$1380,"=Assessment")</f>
        <v>#NAME?</v>
      </c>
      <c r="AA1401" s="0" t="e">
        <f aca="false">countifs(AA$6:AA$1380, "&gt;0", $D$6:$D$1380,"=Assessment")</f>
        <v>#NAME?</v>
      </c>
      <c r="AMI1401" s="0"/>
      <c r="AMJ1401" s="0"/>
    </row>
  </sheetData>
  <conditionalFormatting sqref="A6:B1380,B1400:B1401,C19,C30,C43,C52,C59,C68,C73,C82,C91,C104,C112,C120,C127,C134,C142,C149,C161,C175,C183,C192,C197,C205,C214,C223,C231,C240,C250,C266,C273,C283,C293,C301,C308,C313,C319,C326,C331,C337,C341,C348,C353,C361,C368,C383,C398,C406,C417,C433,C440,C450,C459,C476,C483,C498,C509,C519,C526,C541,C549,C558,C565,C576,C586,C594,C603,C608,C618,C624,C630,C638,C650,C662,C669,C676,C685,C695,C707,C713,C718,C723,C728,C734,C740,C744,C751,C758,C767,C776,C785,C793,C799,C805,C814,C820,C825,C830,C834,C840,C848,C854,C859,C864,C869,C875,C889,C901,C909,C918,C929,C936,C944,C952,C959,C962,C967,C970,C976,C981,C984,C989,C995,C1002,C1007,C1011,C1016,C1021,C1025,C1029,C1042,C1053,C1061,C1076,C1092,C1119,C1125,C1138,C1160,C1172,C1188,C1196,C1203,C1212,C1222,C1229,C1237,C1245,C1251,C1257,C1262,C1267,C1274,C1280,C1291,C1298,C1314,C1328,C1337,C1349,C1359,C1365,C1372,D7:D19,D21:D30,D32:D43,D45:D52,D54:D59,D61:D68,D70:D73,D75:D82,D84:D91,D93:D104,D106:D112,D114:D120,D122:D127,D129:D134,D136:D142,D144:D149,D151,D163,D166,D194:D197,D199:D205,D207:D214,D216:D223,D225:D231,D233:D240,D242:D250,D252:D265,D268:D273,D275:D280,D285:D290,D295:D298,D300,D303:D308,D310:D313,D315:D319,D321:D326,D328:D331,D333:D337,D339:D341,D343:D348,D350:D353,D355:D361,D363:D368,D370:D383,D385:D398,D400:D406,D408:D417,D419:D433,D435:D440,D442:D450,D452:D459,D461:D476,D478:D483,D485:D498,D500:D509,D511:D519,D521:D525,D528:D540,D543:D548,D551:D557,D560:D564,D567:D575,D578:D585,D588:D594,D596:D602,D605:D608,D610:D618,D620:D624,D626:D630,D632:D638,D640:D650,D652:D662,D664:D669,D671:D676,D678:D685,D687:D695,D697:D707,D709:D713,D715:D718,D720:D723,D725:D728,D730:D734,D736:D740,D742:D744,D746:D751,D753:D758,D760:D767,D769:D776,D778:D785,D787:D793,D795:D799,D801:D805,D807:D814,D816:D820,D822:D825,D827:D830,D832:D834,D836:D840,D842:D848,D850:D854,D856:D859,D861:D864,D866:D869,D871:D875,D877:D889,D891:D901,D903:D909,D911:D918,D920:D929,D931:D936,D938:D944,D946:D952,D954:D959,D961:D962,D964:D967,D969:D970,D972:D976,D978:D981,D983:D984,D986:D989,D991:D995,D997:D1002,D1004:D1007,D1009:D1011,D1013:D1016,D1018:D1021,D1023:D1025,D1027:D1029,D1031:D1042,D1044:D1053,D1055:D1061,D1063:D1076,D1078:D1092,D1094:D1118,D1121:D1125,D1127:D1138,D1140:D1160,D1162:D1168,D1174:D1188,D1190:D1196,D1198:D1203,D1205:D1212,D1214:D1222,D1224:D1229,D1231:D1237,D1239:D1245,D1247:D1251,D1253:D1257,D1259:D1262,D1264:D1267,D1269:D1274,D1276:D1280,D1282:D1291,D1293:D1298,D1300:D1314,D1316:D1328,D1330:D1337,D1339:D1349,D1351:D1359,D1361:D1365,D1367:D1372,D1374:D1380,E19:E20,E30:E31,E43:E44,E52:E53,E59:E60,E68:E69,E73:E74,E82:E83,E91:E92,E104:E105,E112:E113,E120:E121,E127:E128,E134:E135,E142:E143,E149:E150,E161:E162,E175:E176,E183:E184,E192:E193,E197:E198,E205:E206,E214:E215,E223:E224,E231:E232,E240:E241,E250:E251,E266:E267,E273:E274,E283:E284,E293:E294,E301:E302,E308:E309,E313:E314,E319:E320,E326:E327,E331:E332,E337:E338,E341:E342,E348:E349,E353:E354,E361:E362,E368:E369,E383:E384,E398:E399,E406:E407,E417:E418,E433:E434,E440:E441,E450:E451,E459:E460,E476:E477,E483:E484,E498:E499,E509:E510,E519:E520,E526:E527,E541:E542,E549:E550,E558:E559,E565:E566,E576:E577,E586:E587,E594:E595,E603:E604,E608:E609,E618:E619,E624:E625,E630:E631,E638:E639,E650:E651,E662:E663,E669:E670,E676:E677,E685:E686,E695:E696,E707:E708,E713:E714,E718:E719,E723:E724,E728:E729,E734:E735,E740:E741,E744:E745,E751:E752,E758:E759,E767:E768,E776:E777,E785:E786,E793:E794,E799:E800,E805:E806,E814:E815,E820:E821,E825:E826,E830:E831,E834:E835,E840:E841,E848:E849,E854:E855,E859:E860,E864:E865,E869:E870,E875:E876,E889:E890,E901:E902,E909:E910,E918:E919,E929:E930,E936:E937,E944:E945,E952:E953,E959:E960,E962:E963,E967:E968,E970:E971,E976:E977,E981:E982,E984:E985,E989:E990,E995:E996,E1002:E1003,E1007:E1008,E1011:E1012,E1016:E1017,E1021:E1022,E1025:E1026,E1029:E1030,E1042:E1043,E1053:E1054,E1061:E1062,E1076:E1077,E1092:E1093,E1119:E1120,E1125:E1126,E1138:E1139,E1160:E1161,E1172:E1173,E1188:E1189,E1196:E1197,E1203:E1204,E1212:E1213,E1222:E1223,E1229:E1230,E1237:E1238,E1245:E1246,E1251:E1252,E1257:E1258,E1262:E1263,E1267:E1268,E1274:E1275,E1280:E1281,E1291:E1292,E1298:E1299,E1314:E1315,E1328:E1329,E1337:E1338,E1349:E1350,E1359:E1360,E1365:E1366,E1372:E1373"/>
  <conditionalFormatting sqref="A1381:B1392,B1394:B1399,C1381:C1389,C1398,D541,D558,D565,D1119,D1381:F1392,F6,F19:F20,F30:F31,F43:F44,F52:F53,F60,F68:F69,F73:F74,F82:F83,F91:F92,F104:F105,F112:F113,F120:F121,F127:F128,F134:F135,F142:F143,F150,F162,F176,F184,F193,F198,F206,F215,F224,F232,F241,F618,G6:G953,G957,G959:G1030,G1036:G1037,G1039:H1043,G1048:G1050,G1053:I1054,G1057,G1059,G1061:I1062,G1065,G1067:G1069,G1072:H1072,G1074:G1392,H6:H687,H690,H692:H965,H967:H968,H970:H1013,H1015:H1036,H1051,H1065:H1069,H1074:H1180,H1182:H1392,I6:I610,I614:I945,I952:I963,I967:I1035,I1037,I1042:I1043,I1049,I1074:I1139,I1143:I1162,I1164:I1180,I1182,I1184:I1392,J6:J619,J624:J1392,K76:K80,K84,K86,K93:K103,K106:K110,K114:K115,K122:K124,K126,K136:K140,K1215,K1218:K1219,K1231:K1233,K1247,K1272,K1351:K1352,L1216:L1217,L1220:L1221,L1224:L1227,L1239:L1240,L1242:L1244,L1247:L1250,L1253:L1256,L1259:L1261,L1264:L1265,L1276:L1277,L1279,L1339,L1341,M6:M613,M615,M617:M1035,M1038,M1042:M1045,M1047:M1392,N6:N1392,O1079:O1083,O1085:P1085,O1090:P1090,O1094:O1101,O1103:P1109,O1122:P1122,O1124:P1124,O1127:P1127,O1131:P1132,O1140:O1144,O1146:P1149,O1151:P1152,O1156:P1157,O1162:P1165,O1176:P1178,O1181:P1181,O1187:P1187,O1192:O1195,O1283:P1283,O1339:P1339,O1341:O1344,P1078:P1083,P1088,P1094:P1099,P1101,P1134,P1142:P1144,P1191:P1195,P1341:P1345,Q857,Q1381:T1392,U6:U1392,V1079:V1081,V1085,V1122:W1122,V1127,V1131:V1132,V1140:V1144,V1146:V1147,V1149,V1156:W1157,V1162,V1164,V1176:V1178,V1181,W1078,W1082:W1083,W1088,W1090,W1094:W1109,W1124,W1132,W1142:W1143,W1146:W1149,W1151:W1152,W1163,W1165,W1167:W1168,W1179,W1187,W1191:W1195,W1283,W1339,W1341:W1345,Y6:Z1392,AA6,AA19:AA20,AA30:AA31,AA43:AA44,AA52:AA53,AA59:AA60,AA69,AA73:AA74,AA82:AA83,AA91:AA92,AA105,AA112:AA113,AA120:AA121,AA127:AA128,AA134:AA135,AA142:AA143,AA149:AA150,AA161:AA162,AA175:AA176,AA183:AA184,AA192:AA193,AA197:AA198,AA205:AA206,AA214:AA215,AA223:AA224,AA231:AA232,AA240:AA241,AA250:AA251,AA266:AA267,AA273:AA274,AA283:AA284,AA293:AA294,AA301:AA302,AA308:AA309,AA313:AA314,AA319:AA320,AA326:AA327,AA331:AA332,AA337:AA338,AA341:AA342,AA348:AA349,AA353:AA354,AA361:AA362,AA368:AA369,AA383:AA384,AA398:AA399,AA406:AA407,AA417:AA418,AA433:AA434,AA440:AA441,AA450:AA451,AA459:AA460,AA476:AA477,AA483:AA484,AA498:AA499,AA509:AA510,AA519:AA520,AA526:AA527,AA541:AA542,AA549:AA550,AA558:AA559,AA565:AA566,AA576:AA577,AA586:AA587,AA594:AA595,AA603:AA604,AA608:AA609,AA618:AA619,AA624:AA625,AA630:AA631,AA638:AA639,AA650:AA651,AA662:AA663,AA669:AA670,AA676:AA677,AA685:AA686,AA695:AA696,AA707:AA708,AA713:AA714,AA718:AA719,AA723:AA724,AA728:AA729,AA734:AA735,AA740:AA741,AA745,AA751:AA752,AA758:AA759,AA767:AA768,AA776:AA777,AA785:AA786,AA793:AA794,AA799:AA800,AA805:AA806,AA814:AA815,AA820:AA821,AA825:AA826,AA830:AA831,AA834:AA835,AA840:AA841,AA848:AA849,AA854:AA855,AA859:AA860,AA864:AA865,AA869:AA870,AA875:AA876,AA889:AA890,AA901:AA902,AA909:AA910,AA918:AA919,AA929:AA930,AA936:AA937,AA944:AA945,AA952:AA953,AA959:AA960,AA962:AA963,AA967:AA968,AA970:AA971,AA976:AA977,AA981:AA982,AA984:AA985,AA987,AA989:AA990,AA995:AA996,AA1002:AA1003,AA1007:AA1008,AA1011:AA1012,AA1016:AA1017,AA1021:AA1022,AA1025:AA1026,AA1029:AA1030,AA1042:AA1043,AA1053:AA1054,AA1061:AA1062,AA1076:AA1077,AA1092:AA1093,AA1119:AA1120,AA1125:AA1126,AA1138:AA1139,AA1160:AA1161,AA1172:AA1173,AA1188:AA1189,AA1196:AA1197,AA1203:AA1204,AA1212:AA1213,AA1222:AA1223,AA1229:AA1230,AA1237:AA1238,AA1245:AA1246,AA1251:AA1252,AA1257:AA1258,AA1262:AA1263,AA1267:AA1268,AA1274:AA1275,AA1280:AA1281,AA1291:AA1292,AA1298:AA1299,AA1314:AA1315,AA1328:AA1329,AA1337:AA1338,AA1349:AA1350,AA1359:AA1360,AA1365:AA1366,AA1372:AA1373,AA1381:AA1392,AB6:AJ1392"/>
  <conditionalFormatting sqref="C6:D6"/>
  <conditionalFormatting sqref="C7:C18,C20:C29,C31:C42,C44:C51,C53:C58,C60:C67,C69:C72,C74:C81,C83:C90,C92:C103,C105:C111,C113:C119,C121:C126,C128:C133,C135:C141,C143:C148,C150:C160,C162:C174,C176:C182,C184:C191,C193:C196,C198:C204,C206:C213,C215:C222,C224:C230,C232:C239,C241:C249,C251:C265,C267:C272,C274:C282,C284:C292,C294:C300,C302:C307,C309:C312,C314:C318,C320:C325,C327:C330,C332:C336,C338:C340,C342:C347,C349:C352,C354:C360,C362:C367,C369:C382,C384:C397,C399:C405,C407:C416,C418:C432,C434:C439,C441:C449,C451:C458,C460:C475,C477:C482,C484:C497,C499:C508,C510:C518,C520:C525,C527:C540,C542:C548,C550:C557,C559:C564,C566:C575,C577:C585,C587:C593,C595:C602,C604:C607,C609:C617,C619:C623,C625:C629,C631:C637,C639:C649,C651:C661,C663:C668,C670:C675,C677:C684,C686:C694,C696:C706,C708:C712,C714:C717,C719:C722,C724:C727,C729:C733,C735:C739,C741:C743,C745:C750,C752:C757,C759:C766,C768:C775,C777:C784,C786:C792,C794:C798,C800:C804,C806:C813,C815:C819,C821:C824,C826:C829,C831:C833,C835:C839,C841:C847,C849:C853,C855:C858,C860:C863,C865:C868,C870:C874,C876:C888,C890:C900,C902:C908,C910:C917,C919:C928,C930:C935,C937:C943,C945:C951,C953:C958,C960:C961,C963:C966,C968:C969,C971:C975,C977:C980,C982:C983,C985:C988,C990:C994,C996:C1001,C1003:C1006,C1008:C1010,C1012:C1015,C1017:C1020,C1022:C1024,C1026:C1028,C1030:C1041,C1043:C1052,C1054:C1060,C1062:C1075,C1077:C1091,C1093:C1118,C1120:C1124,C1126:C1137,C1139:C1159,C1161:C1171,C1173:C1187,C1189:C1195,C1197:C1202,C1204:C1211,C1213:C1221,C1223:C1228,C1230:C1236,C1238:C1244,C1246:C1250,C1252:C1256,C1258:C1261,C1263:C1266,C1268:C1273,C1275:C1279,C1281:C1290,C1292:C1297,C1299:C1313,C1315:C1327,C1329:C1336,C1338:C1348,C1350:C1358,C1360:C1364,C1366:C1371,C1373:C1380,D20,D31,D44,D53,D60,D69,D74,D83,D92,D105,D113,D121,D128,D135,D143,D150,D198,D206,D215,D224,D232,D241,D251,D274,D309,D314,D320,D327,D332,D338,D342,D349,D354,D362,D369,D384,D399,D407,D418,D434,D441,D451,D460,D477,D484,D499,D510,D520,D595,D609,D619,D625,D631,D639,D651,D663,D670,D677,D686,D696,D708,D714,D719,D724,D729,D735,D741,D745,D752,D759,D768,D777,D786,D794,D800,D806,D815,D821,D826,D831,D835,D841,D849,D855,D860,D865,D870,D876,D890,D902,D910,D919,D930,D937,D945,D953,D960,D963,D968,D971,D977,D982,D985,D990,D996,D1003,D1008,D1012,D1017,D1022,D1026,D1030,D1043,D1054,D1062,D1077,D1093,D1126,D1139,D1161,D1189,D1197,D1204,D1213,D1223,D1230,D1238,D1246,D1252,D1258,D1263,D1268,D1275,D1281,D1292,D1299,D1315,D1329,D1338,D1350,D1360,D1366,D1373,E7:E18,E21:E29,E32:E42,E45:E51,E54:E58,E61:E67,E70:E72,E75:E81,E84:E90,E93:E103,E106:E111,E114:E119,E122:E126,E129:E133,E136:E141,E144:E148,E151:E160,E163:E174,E177:E182,E185:E191,E194:E196,E199:E204,E207:E213,E216:E222,E225:E230,E233:E239,E242:E249,E252:E265,E268:E272,E275:E282,E285:E292,E295:E300,E303:E307,E310:E312,E315:E318,E321:E325,E328:E330,E333:E336,E339:E340,E343:E347,E350:E352,E355:E360,E363:E367,E370:E382,E385:E397,E400:E405,E408:E416,E419:E432,E435:E439,E442:E449,E452:E458,E461:E475,E478:E482,E485:E497,E500:E508,E511:E518,E521:E525,E528:E540,E543:E548,E551:E557,E560:E564,E567:E575,E578:E585,E588:E593,E596:E602,E605:E607,E610:E617,E620:E623,E626:E629,E632:E637,E640:E649,E652:E661,E664:E668,E671:E675,E678:E684,E687:E694,E697:E706,E709:E712,E715:E717,E720:E722,E725:E727,E730:E733,E736:E739,E742:E743,E746:E750,E753:E757,E760:E766,E769:E775,E778:E784,E787:E792,E795:E798,E801:E804,E807:E813,E816:E819,E822:E824,E827:E829,E832:E833,E836:E839,E842:E847,E850:E853,E856:E858,E861:E863,E866:E868,E871:E874,E877:E888,E891:E900,E903:E908,E911:E917,E920:E928,E931:E935,E938:E943,E946:E951,E954:E958,E961,E964:E966,E969,E972:E975,E978:E980,E983,E986:E988,E991:E994,E997:E1001,E1004:E1006,E1009:E1010,E1013:E1015,E1018:E1020,E1023:E1024,E1027:E1028,E1031:E1041,E1044:E1052,E1055:E1060,E1063:E1075,E1078:E1091,E1094:E1118,E1121:E1124,E1127:E1137,E1140:E1159,E1162:E1171,E1174:E1187,E1190:E1195,E1198:E1202,E1205:E1211,E1214:E1221,E1224:E1228,E1231:E1236,E1239:E1244,E1247:E1250,E1253:E1256,E1259:E1261,E1264:E1266,E1269:E1273,E1276:E1279,E1282:E1290,E1293:E1297,E1300:E1313,E1316:E1327,E1330:E1336,E1339:E1348,E1351:E1358,E1361:E1364,E1367:E1371,E1374:E1380"/>
  <conditionalFormatting sqref="C1390:C1391,D1120"/>
  <conditionalFormatting sqref="C1392"/>
  <conditionalFormatting sqref="C1394:C1397,C1399,F7:F18,F21:F29,F32:F42,F45:F51,F54:F59,F61:F67,F70:F72,F75:F81,F84:F90,F93:F103,F106:F111,F114:F119,F122:F126,F129:F133,F136:F141,F144:F149,F151:F161,F163:F175,F177:F183,F185:F192,F194:F197,F199:F205,F207:F214,F216:F223,F225:F231,F233:F240,F242:F617,F619:F1380"/>
  <conditionalFormatting sqref="C1400:C1401"/>
  <conditionalFormatting sqref="D152:D161,D164:D165,D167:D175,D178:D183,D186:D192,D266,D281:D283,D291:D293,D299,D301,D526,D549,D576,D586,D603,D1169:D1172"/>
  <conditionalFormatting sqref="D162,D176,D184,D193,D267,D284,D294,D302,D527,D542,D550,D559,D566,D577,D587,D604,D1173"/>
  <conditionalFormatting sqref="D177,D185"/>
  <conditionalFormatting sqref="E6"/>
  <conditionalFormatting sqref="G954:G956,G958,G1031:G1035,G1038,G1044:G1047,G1051:G1052,G1055:G1056,G1058,G1060,G1063:H1064,G1066,G1070:H1071,G1073:H1073,H688:H689,H691,H966,H969,H1014,H1037:H1038,H1044:H1050,H1052,H1055:I1060,H1181:I1181,I611:I613,I946:I951,I964:I966,I1036,I1038:I1041,I1044:I1048,I1050:I1052,I1063:I1073,I1140:I1142,I1163,I1183,J620:J623,M614,M616,M1036:M1037,M1039:M1041,Q6:Q856,Q858:Q1380,R6:R1380"/>
  <conditionalFormatting sqref="G1394:X1397,AA1394:AA1397"/>
  <conditionalFormatting sqref="G1398:X1398,AA1398"/>
  <conditionalFormatting sqref="G1399:X1401,AA1399:AA1401"/>
  <conditionalFormatting sqref="K6:K75,K81:K83,K85,K87:K92,K104:K105,K111:K113,K116:K121,K125,K127:K135,K141:K345,K347:K1214,K1216:K1217,K1220:K1230,K1234:K1246,K1248:K1271,K1273:K1350,K1353:K1392,L6:L1215,L1218:L1219,L1222:L1223,L1228:L1238,L1241,L1245:L1246,L1251:L1252,L1257:L1258,L1262:L1263,L1266:L1275,L1278,L1280:L1338,L1340,L1342:L1389,O303,O306,O389,O391,P6:P1077,P1084,P1086:P1087,P1089,P1091:P1093,P1100,P1102,P1110:P1121,P1123,P1125:P1126,P1128:P1130,P1133,P1135:P1141,P1145,P1150,P1153:P1155,P1158:P1161,P1166:P1175,P1179:P1180,P1182:P1186,P1188:P1190,P1196:P1282,P1284:P1338,P1340,P1346:P1388,P1390:P1392,V6:V1078,V1082:V1084,V1086:V1121,V1123:V1126,V1128:V1130,V1133:V1139,V1145,V1148,V1150:V1155,V1158:V1161,V1163,V1165:V1175,V1179:V1180,V1182:V1388,V1390:W1392,W6:W1077,W1079:W1081,W1084:W1087,W1089,W1091:W1093,W1110:W1121,W1123,W1125:W1131,W1133:W1141,W1144:W1145,W1150,W1153:W1155,W1158:W1162,W1164,W1166,W1169:W1178,W1180:W1186,W1188:W1190,W1196:W1282,W1284:W1338,W1340,W1346:W1388"/>
  <conditionalFormatting sqref="K346"/>
  <conditionalFormatting sqref="L1390:L1392"/>
  <conditionalFormatting sqref="M1046"/>
  <conditionalFormatting sqref="O6:O302,O304:O305,O307:O388,O390,O392:O1078,O1084,O1086:O1089,O1091:O1093,O1102,O1110:O1121,O1123,O1125:O1126,O1128:O1130,O1133:O1139,O1145,O1150,O1153:O1155,O1158:O1161,O1166:O1175,O1179:O1180,O1182:O1186,O1188:O1191,O1196:O1282,O1284:O1338,O1340,O1345:O1388,O1390:O1392"/>
  <conditionalFormatting sqref="O1389:P1389,V1389:W1389"/>
  <conditionalFormatting sqref="S6:S21,S24,S29:S198,S202,S205:S232,S235,S237:S604,S608:S609,S616,S618:S619,S624:S625,S630:S633,S636:S651,S656:S658,S662:S663,S668:S677,S683,S685:S1380,T6:T696,T700:T701,T703,T705:T1380"/>
  <conditionalFormatting sqref="S22:S23,S25:S28,S199:S201,S203:S204,S233:S234,S236,S605:S607,S610:S615,S617,S620:S623,S626:S629,S634:S635,S652:S655,S659:S661,S664:S667,S678:S682,S684,T697:T699,T702,T704"/>
  <conditionalFormatting sqref="X6:X1392"/>
  <conditionalFormatting sqref="AA7:AA18,AA21:AA29,AA32:AA42,AA45:AA51,AA54:AA58,AA61:AA67,AA70:AA72,AA75:AA81,AA84:AA90,AA93:AA103,AA106:AA111,AA114:AA119,AA122:AA126,AA129:AA133,AA136:AA141,AA144:AA148,AA151:AA160,AA163:AA174,AA177:AA182,AA185:AA191,AA194:AA196,AA199:AA204,AA207:AA213,AA216:AA222,AA225:AA230,AA233:AA239,AA242:AA249,AA252:AA265,AA268:AA272,AA275:AA282,AA285:AA292,AA295:AA300,AA303:AA307,AA310:AA312,AA315:AA318,AA321:AA325,AA328:AA330,AA333:AA336,AA339:AA340,AA343:AA347,AA350:AA352,AA355:AA360,AA363:AA367,AA370:AA382,AA385:AA397,AA400:AA405,AA408:AA416,AA419:AA432,AA435:AA439,AA442:AA449,AA452:AA458,AA461:AA475,AA478:AA482,AA485:AA497,AA500:AA508,AA511:AA518,AA521:AA525,AA528:AA540,AA543:AA548,AA551:AA557,AA560:AA564,AA567:AA575,AA578:AA585,AA588:AA593,AA596:AA602,AA605:AA607,AA610:AA617,AA620:AA623,AA626:AA629,AA632:AA637,AA640:AA649,AA652:AA661,AA664:AA668,AA671:AA675,AA678:AA684,AA687:AA694,AA697:AA706,AA709:AA712,AA715:AA717,AA720:AA722,AA725:AA727,AA730:AA733,AA736:AA739,AA742:AA743,AA746:AA750,AA753:AA757,AA760:AA766,AA769:AA775,AA778:AA784,AA787:AA792,AA795:AA798,AA801:AA804,AA807:AA813,AA816:AA819,AA822:AA824,AA827:AA829,AA832:AA833,AA836:AA839,AA842:AA847,AA850:AA853,AA856:AA858,AA861:AA863,AA866:AA868,AA871:AA874,AA877:AA888,AA891:AA900,AA903:AA908,AA911:AA917,AA920:AA928,AA931:AA935,AA938:AA943,AA946:AA951,AA954:AA958,AA961,AA964:AA966,AA969,AA972:AA975,AA978:AA980,AA983,AA986,AA988,AA991:AA994,AA997:AA1001,AA1004:AA1006,AA1009:AA1010,AA1013:AA1015,AA1018:AA1020,AA1023:AA1024,AA1027:AA1028,AA1031:AA1041,AA1044:AA1052,AA1055:AA1060,AA1063:AA1075,AA1078:AA1091,AA1094:AA1118,AA1121:AA1124,AA1127:AA1137,AA1140:AA1159,AA1162:AA1164,AA1166:AA1171,AA1174:AA1187,AA1190:AA1195,AA1198:AA1202,AA1205:AA1211,AA1214:AA1221,AA1224:AA1228,AA1231:AA1236,AA1239:AA1244,AA1247:AA1250,AA1253:AA1256,AA1259:AA1261,AA1264:AA1266,AA1269:AA1273,AA1276:AA1279,AA1282:AA1290,AA1293:AA1297,AA1300:AA1313,AA1316:AA1327,AA1330:AA1336,AA1339:AA1348,AA1351:AA1358,AA1361:AA1364,AA1367:AA1371,AA1374:AA1380"/>
  <conditionalFormatting sqref="AA68,AA104,AA744"/>
  <conditionalFormatting sqref="AA1165"/>
  <printOptions headings="false" gridLines="false" gridLinesSet="true" horizontalCentered="false" verticalCentered="false"/>
  <pageMargins left="0.7" right="0.7" top="0.75" bottom="0.75"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sheetPr filterMode="false">
    <pageSetUpPr fitToPage="false"/>
  </sheetPr>
  <dimension ref="A1:B10"/>
  <sheetViews>
    <sheetView colorId="64" defaultGridColor="true" rightToLeft="false" showFormulas="false" showGridLines="true" showOutlineSymbols="true" showRowColHeaders="true" showZeros="true" tabSelected="false" topLeftCell="A2" view="normal" windowProtection="false" workbookViewId="0" zoomScale="100" zoomScaleNormal="100" zoomScalePageLayoutView="100">
      <selection activeCell="A6" activeCellId="0" pane="topLeft" sqref="A6"/>
    </sheetView>
  </sheetViews>
  <cols>
    <col collapsed="false" hidden="false" max="1" min="1" style="0" width="99.921568627451"/>
    <col collapsed="false" hidden="false" max="1025" min="2" style="0" width="9.32549019607843"/>
  </cols>
  <sheetData>
    <row collapsed="false" customFormat="true" customHeight="false" hidden="false" ht="12.1" outlineLevel="0" r="1" s="1">
      <c r="A1" s="41" t="s">
        <v>1293</v>
      </c>
    </row>
    <row collapsed="false" customFormat="true" customHeight="false" hidden="false" ht="12.1" outlineLevel="0" r="2" s="1">
      <c r="A2" s="41"/>
    </row>
    <row collapsed="false" customFormat="true" customHeight="true" hidden="false" ht="66.75" outlineLevel="0" r="3" s="1">
      <c r="A3" s="22" t="s">
        <v>1294</v>
      </c>
      <c r="B3" s="1" t="s">
        <v>402</v>
      </c>
    </row>
    <row collapsed="false" customFormat="true" customHeight="true" hidden="false" ht="54.75" outlineLevel="0" r="4" s="1">
      <c r="A4" s="22" t="s">
        <v>1295</v>
      </c>
    </row>
    <row collapsed="false" customFormat="true" customHeight="true" hidden="false" ht="29.25" outlineLevel="0" r="5" s="1">
      <c r="A5" s="22" t="s">
        <v>1296</v>
      </c>
    </row>
    <row collapsed="false" customFormat="true" customHeight="true" hidden="false" ht="27.75" outlineLevel="0" r="6" s="1">
      <c r="A6" s="22" t="s">
        <v>1297</v>
      </c>
    </row>
    <row collapsed="false" customFormat="true" customHeight="true" hidden="false" ht="27.75" outlineLevel="0" r="7" s="1">
      <c r="A7" s="22" t="s">
        <v>1298</v>
      </c>
    </row>
    <row collapsed="false" customFormat="true" customHeight="true" hidden="false" ht="45" outlineLevel="0" r="8" s="1">
      <c r="A8" s="22" t="s">
        <v>1299</v>
      </c>
    </row>
    <row collapsed="false" customFormat="true" customHeight="true" hidden="false" ht="54" outlineLevel="0" r="9" s="1">
      <c r="A9" s="22" t="s">
        <v>1300</v>
      </c>
    </row>
    <row collapsed="false" customFormat="true" customHeight="false" hidden="false" ht="35.05" outlineLevel="0" r="10" s="1">
      <c r="A10" s="22" t="s">
        <v>1301</v>
      </c>
    </row>
  </sheetData>
  <conditionalFormatting sqref="G18:H18"/>
  <conditionalFormatting sqref="I18:K18"/>
  <printOptions headings="false" gridLines="false" gridLinesSet="true" horizontalCentered="false" verticalCentered="false"/>
  <pageMargins left="0.7" right="0.7" top="0.75" bottom="0.75"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C7"/>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8" activeCellId="0" pane="topLeft" sqref="A8"/>
    </sheetView>
  </sheetViews>
  <cols>
    <col collapsed="false" hidden="false" max="1" min="1" style="0" width="10.1921568627451"/>
    <col collapsed="false" hidden="false" max="1025" min="2" style="0" width="9.32549019607843"/>
  </cols>
  <sheetData>
    <row collapsed="false" customFormat="true" customHeight="false" hidden="false" ht="12.1" outlineLevel="0" r="1" s="1"/>
    <row collapsed="false" customFormat="true" customHeight="false" hidden="false" ht="12.1" outlineLevel="0" r="2" s="1"/>
    <row collapsed="false" customFormat="true" customHeight="false" hidden="false" ht="12.1" outlineLevel="0" r="3" s="1">
      <c r="A3" s="42" t="n">
        <v>41173</v>
      </c>
      <c r="B3" s="1" t="s">
        <v>1302</v>
      </c>
      <c r="C3" s="1" t="s">
        <v>1303</v>
      </c>
    </row>
    <row collapsed="false" customFormat="true" customHeight="false" hidden="false" ht="12.1" outlineLevel="0" r="4" s="1">
      <c r="A4" s="42" t="n">
        <v>41195</v>
      </c>
      <c r="B4" s="1" t="s">
        <v>1304</v>
      </c>
      <c r="C4" s="1" t="s">
        <v>1305</v>
      </c>
    </row>
    <row collapsed="false" customFormat="true" customHeight="false" hidden="false" ht="12.1" outlineLevel="0" r="5" s="1">
      <c r="A5" s="42" t="n">
        <v>41209</v>
      </c>
      <c r="B5" s="1" t="s">
        <v>1302</v>
      </c>
      <c r="C5" s="1" t="s">
        <v>1306</v>
      </c>
    </row>
    <row collapsed="false" customFormat="true" customHeight="false" hidden="false" ht="12.1" outlineLevel="0" r="6" s="1">
      <c r="A6" s="42" t="n">
        <v>41217</v>
      </c>
      <c r="B6" s="1" t="s">
        <v>1302</v>
      </c>
      <c r="C6" s="1" t="s">
        <v>1307</v>
      </c>
    </row>
    <row collapsed="false" customFormat="true" customHeight="false" hidden="false" ht="12.1" outlineLevel="0" r="7" s="1">
      <c r="A7" s="42" t="n">
        <v>41396</v>
      </c>
      <c r="B7" s="1" t="s">
        <v>1304</v>
      </c>
      <c r="C7" s="1" t="s">
        <v>1308</v>
      </c>
    </row>
  </sheetData>
  <printOptions headings="false" gridLines="false" gridLinesSet="true" horizontalCentered="false" verticalCentered="false"/>
  <pageMargins left="0.7" right="0.7" top="0.75" bottom="0.75"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otalTime>943870</TotalTime>
  <Application>LibreOffice/3.5$Linux_x86 LibreOffice_project/350m1$Build-2</Applicat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ModifiedBy>Henry Walker</cp:lastModifiedBy>
  <dcterms:modified xsi:type="dcterms:W3CDTF">2013-07-31T13:13:20.00Z</dcterms:modified>
  <cp:revision>26</cp:revision>
</cp:coreProperties>
</file>